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filterPrivacy="1" codeName="EstaPasta_de_trabalho" defaultThemeVersion="124226"/>
  <xr:revisionPtr revIDLastSave="0" documentId="13_ncr:1_{713157E4-A207-4779-80C5-F5DA14FF03D4}" xr6:coauthVersionLast="47" xr6:coauthVersionMax="47" xr10:uidLastSave="{00000000-0000-0000-0000-000000000000}"/>
  <bookViews>
    <workbookView xWindow="-108" yWindow="-108" windowWidth="23256" windowHeight="12456" tabRatio="914" activeTab="5" xr2:uid="{00000000-000D-0000-FFFF-FFFF00000000}"/>
  </bookViews>
  <sheets>
    <sheet name="BRL_USD" sheetId="15" r:id="rId1"/>
    <sheet name="BRL_EUR" sheetId="14" r:id="rId2"/>
    <sheet name="EUR_USD" sheetId="16" r:id="rId3"/>
    <sheet name="FOREX" sheetId="17" r:id="rId4"/>
    <sheet name="RiskSerializationData8" sheetId="25" state="hidden" r:id="rId5"/>
    <sheet name="ALOCACAO_CAMBIAL" sheetId="18" r:id="rId6"/>
  </sheets>
  <definedNames>
    <definedName name="_AtRisk_FitDataRange_FIT_43533_43546" hidden="1">#REF!</definedName>
    <definedName name="_AtRisk_FitDataRange_FIT_62248_85098" hidden="1">#REF!</definedName>
    <definedName name="_AtRisk_FitDataRange_FIT_A22A0_CC284" hidden="1">#REF!</definedName>
    <definedName name="_AtRisk_FitDataRange_FIT_BE787_7A1D2" hidden="1">#REF!</definedName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CorrelationEnabledState" hidden="1">1</definedName>
    <definedName name="_AtRisk_SimSetting_GoalSeekTargetValue" hidden="1">0</definedName>
    <definedName name="_AtRisk_SimSetting_LiveUpdate" hidden="1">FALSE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3</definedName>
    <definedName name="_AtRisk_SimSetting_MultipleCPUManualCount" hidden="1">3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0</definedName>
    <definedName name="_AtRisk_SimSetting_ReportOptionCustomItemDistributionFormat03" hidden="1">0</definedName>
    <definedName name="_AtRisk_SimSetting_ReportOptionCustomItemDistributionFormat04" hidden="1">1</definedName>
    <definedName name="_AtRisk_SimSetting_ReportOptionCustomItemDistributionFormat05" hidden="1">0</definedName>
    <definedName name="_AtRisk_SimSetting_ReportOptionCustomItemDistributionFormat06" hidden="1">1</definedName>
    <definedName name="_AtRisk_SimSetting_ReportOptionCustomItemGraphFormat01" hidden="1">2</definedName>
    <definedName name="_AtRisk_SimSetting_ReportOptionCustomItemGraphFormat02" hidden="1">1</definedName>
    <definedName name="_AtRisk_SimSetting_ReportOptionCustomItemGraphFormat03" hidden="1">2</definedName>
    <definedName name="_AtRisk_SimSetting_ReportOptionCustomItemGraphFormat04" hidden="1">1</definedName>
    <definedName name="_AtRisk_SimSetting_ReportOptionCustomItemGraphFormat05" hidden="1">2</definedName>
    <definedName name="_AtRisk_SimSetting_ReportOptionCustomItemGraphFormat06" hidden="1">1</definedName>
    <definedName name="_AtRisk_SimSetting_ReportOptionCustomItemItemIndex01" hidden="1">1</definedName>
    <definedName name="_AtRisk_SimSetting_ReportOptionCustomItemItemIndex02" hidden="1">0</definedName>
    <definedName name="_AtRisk_SimSetting_ReportOptionCustomItemItemIndex03" hidden="1">2</definedName>
    <definedName name="_AtRisk_SimSetting_ReportOptionCustomItemItemIndex04" hidden="1">3</definedName>
    <definedName name="_AtRisk_SimSetting_ReportOptionCustomItemItemIndex05" hidden="1">4</definedName>
    <definedName name="_AtRisk_SimSetting_ReportOptionCustomItemItemIndex06" hidden="1">5</definedName>
    <definedName name="_AtRisk_SimSetting_ReportOptionCustomItemItemSize01" hidden="1">2</definedName>
    <definedName name="_AtRisk_SimSetting_ReportOptionCustomItemItemSize02" hidden="1">1</definedName>
    <definedName name="_AtRisk_SimSetting_ReportOptionCustomItemItemSize03" hidden="1">2</definedName>
    <definedName name="_AtRisk_SimSetting_ReportOptionCustomItemItemSize04" hidden="1">0</definedName>
    <definedName name="_AtRisk_SimSetting_ReportOptionCustomItemItemSize05" hidden="1">2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2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4</definedName>
    <definedName name="_AtRisk_SimSetting_ReportOptionCustomItemSensitivityFormat01" hidden="1">0</definedName>
    <definedName name="_AtRisk_SimSetting_ReportOptionCustomItemSensitivityFormat02" hidden="1">0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4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0</definedName>
    <definedName name="_AtRisk_SimSetting_ReportOptionReportPlacement" hidden="1">1</definedName>
    <definedName name="_AtRisk_SimSetting_ReportOptionReportSelection" hidden="1">8192</definedName>
    <definedName name="_AtRisk_SimSetting_ReportOptionReportsFileType" hidden="1">1</definedName>
    <definedName name="_AtRisk_SimSetting_ReportOptionReportStyle" hidden="1">2</definedName>
    <definedName name="_AtRisk_SimSetting_ReportOptionSelectiveQR" hidden="1">FALSE</definedName>
    <definedName name="_AtRisk_SimSetting_ReportsList" hidden="1">8192</definedName>
    <definedName name="_AtRisk_SimSetting_ShowSimulationProgressWindow" hidden="1">TRUE</definedName>
    <definedName name="_AtRisk_SimSetting_SimName001" hidden="1">0</definedName>
    <definedName name="_AtRisk_SimSetting_SimName002" hidden="1">0.1</definedName>
    <definedName name="_AtRisk_SimSetting_SimName003" hidden="1">0.25</definedName>
    <definedName name="_AtRisk_SimSetting_SimName004" hidden="1">0.5</definedName>
    <definedName name="_AtRisk_SimSetting_SimName005" hidden="1">0.75</definedName>
    <definedName name="_AtRisk_SimSetting_SimName006" hidden="1">0.9</definedName>
    <definedName name="_AtRisk_SimSetting_SimName007" hidden="1">1</definedName>
    <definedName name="_AtRisk_SimSetting_SimNameCount" hidden="1">7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4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1" hidden="1">BRL_EUR!$A$1:$F$1</definedName>
    <definedName name="_xlnm._FilterDatabase" localSheetId="0" hidden="1">BRL_USD!$A$1:$F$1</definedName>
    <definedName name="_xlnm._FilterDatabase" localSheetId="2" hidden="1">EUR_USD!$A$1:$F$1</definedName>
    <definedName name="_xlnm._FilterDatabase" localSheetId="3" hidden="1">FOREX!$A$1:$D$1</definedName>
    <definedName name="BrowseRecords" localSheetId="4">RiskSerializationData8!$6:$13</definedName>
    <definedName name="Pal_Workbook_GUID" hidden="1">"BKZ1UPB6IGWGAQ15HU626ID5"</definedName>
    <definedName name="PalisadeReportWorkbookCreatedBy" hidden="1">"Risk"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IsStatistics" hidden="1">FALSE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10000</definedName>
    <definedName name="RiskNumSimulations" hidden="1">11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electedCell" hidden="1">"$CX$12"</definedName>
    <definedName name="RiskSelectedNameCell1" hidden="1">"$CW$12"</definedName>
    <definedName name="RiskSelectedNameCell2" hidden="1">"$CX$10"</definedName>
    <definedName name="RiskSimulationResultsExternalFilePath" hidden="1">"Z:\My Drive\_ImagineRisks\Clients_1\_Lumivero\Jobs\20240828 webinar BR FOREX Risk\RISK - TIMESERIES - USD-EUR (R) _TEMP-02.RSK5"</definedName>
    <definedName name="RiskSimulationResultsStorageLocation" hidden="1">"3"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FALSE</definedName>
    <definedName name="SerializationHeader" localSheetId="4">RiskSerializationData8!$A$1:$B$3</definedName>
    <definedName name="STWBD_StatToolsCorrAndCovar_CorrelationTable" hidden="1">"FALSE"</definedName>
    <definedName name="STWBD_StatToolsCorrAndCovar_CovarianceTable" hidden="1">"FALSE"</definedName>
    <definedName name="STWBD_StatToolsCorrAndCovar_HasDefaultInfo" hidden="1">"TRUE"</definedName>
    <definedName name="STWBD_StatToolsCorrAndCovar_RankOrderCorrelationTable" hidden="1">"TRUE"</definedName>
    <definedName name="STWBD_StatToolsCorrAndCovar_TableStructure" hidden="1">" 0"</definedName>
    <definedName name="STWBD_StatToolsCorrAndCovar_VariableList" hidden="1">3</definedName>
    <definedName name="STWBD_StatToolsCorrAndCovar_VariableList_1" hidden="1">"U_x0001_VG1E00E7D41236E904_x0001_"</definedName>
    <definedName name="STWBD_StatToolsCorrAndCovar_VariableList_2" hidden="1">"U_x0001_VG2382267D2ED7F530_x0001_"</definedName>
    <definedName name="STWBD_StatToolsCorrAndCovar_VariableList_3" hidden="1">"U_x0001_VG1D25C6143250C84A_x0001_"</definedName>
    <definedName name="STWBD_StatToolsCorrAndCovar_VarSelectorDefaultDataSet" hidden="1">"DG18AF6F11"</definedName>
    <definedName name="STWBD_StatToolsDataViewer7_CorrelationCalculationMethod" hidden="1">1</definedName>
    <definedName name="STWBD_StatToolsDataViewer7_CorrelationCalculationMethod_1" hidden="1">" 1"</definedName>
    <definedName name="STWBD_StatToolsDataViewer7_ExclusionMode" hidden="1">1</definedName>
    <definedName name="STWBD_StatToolsDataViewer7_ExclusionMode_1" hidden="1">" 0"</definedName>
    <definedName name="STWBD_StatToolsDataViewer7_VariableList" hidden="1">5</definedName>
    <definedName name="STWBD_StatToolsDataViewer7_VariableList_1" hidden="1">"U_x0001_VG2344A6B62CAAB0F_x0001_"</definedName>
    <definedName name="STWBD_StatToolsDataViewer7_VariableList_2" hidden="1">"U_x0001_VG3D69A81EDF142A_x0001_"</definedName>
    <definedName name="STWBD_StatToolsDataViewer7_VariableList_3" hidden="1">"U_x0001_VG196E54D230DB2545_x0001_"</definedName>
    <definedName name="STWBD_StatToolsDataViewer7_VariableList_4" hidden="1">"U_x0001_VG22C44D6B1841E1AF_x0001_"</definedName>
    <definedName name="STWBD_StatToolsDataViewer7_VariableList_5" hidden="1">"U_x0001_VG31D34E46116DF15C_x0001_"</definedName>
    <definedName name="STWBD_StatToolsHistogram_BinMaximum" hidden="1">" 1.01E+300"</definedName>
    <definedName name="STWBD_StatToolsHistogram_BinMinimum" hidden="1">" 1.01E+300"</definedName>
    <definedName name="STWBD_StatToolsHistogram_DefaultDataFormat" hidden="1">" 0"</definedName>
    <definedName name="STWBD_StatToolsHistogram_HasDefaultInfo" hidden="1">"TRUE"</definedName>
    <definedName name="STWBD_StatToolsHistogram_NumBins" hidden="1">"-32767"</definedName>
    <definedName name="STWBD_StatToolsHistogram_VariableList" hidden="1">4</definedName>
    <definedName name="STWBD_StatToolsHistogram_VariableList_1" hidden="1">"U_x0001_VG3D69A81EDF142A_x0001_"</definedName>
    <definedName name="STWBD_StatToolsHistogram_VariableList_2" hidden="1">"U_x0001_VG196E54D230DB2545_x0001_"</definedName>
    <definedName name="STWBD_StatToolsHistogram_VariableList_3" hidden="1">"U_x0001_VG22C44D6B1841E1AF_x0001_"</definedName>
    <definedName name="STWBD_StatToolsHistogram_VariableList_4" hidden="1">"U_x0001_VG31D34E46116DF15C_x0001_"</definedName>
    <definedName name="STWBD_StatToolsHistogram_VarSelectorDefaultDataSet" hidden="1">"DG8AC7080"</definedName>
    <definedName name="STWBD_StatToolsHistogram_XAxisStyle" hidden="1">" 1"</definedName>
    <definedName name="STWBD_StatToolsHistogram_YAxisStyle" hidden="1">" 1"</definedName>
    <definedName name="STWBD_StatToolsRegression_blockList" hidden="1">" 1, 2, 3, 3, 4, 4, 5, 5, 6, 6"</definedName>
    <definedName name="STWBD_StatToolsRegression_CheckMulticollinearity" hidden="1">"FALSE"</definedName>
    <definedName name="STWBD_StatToolsRegression_ConfidenceLevel" hidden="1">" .95"</definedName>
    <definedName name="STWBD_StatToolsRegression_DisplayCorrelationMatrix" hidden="1">"FALSE"</definedName>
    <definedName name="STWBD_StatToolsRegression_DisplayRegressionEquation" hidden="1">"TRUE"</definedName>
    <definedName name="STWBD_StatToolsRegression_FixVariables" hidden="1">"FALSE"</definedName>
    <definedName name="STWBD_StatToolsRegression_fixVarList" hidden="1">"-1"</definedName>
    <definedName name="STWBD_StatToolsRegression_FValueToEnter" hidden="1">" 2.2"</definedName>
    <definedName name="STWBD_StatToolsRegression_FValueToLeave" hidden="1">" 1.1"</definedName>
    <definedName name="STWBD_StatToolsRegression_GraphFittedValueVsActualYValue" hidden="1">"TRUE"</definedName>
    <definedName name="STWBD_StatToolsRegression_GraphFittedValueVsXValue" hidden="1">"TRUE"</definedName>
    <definedName name="STWBD_StatToolsRegression_GraphHistogramOfResiduals" hidden="1">"TRUE"</definedName>
    <definedName name="STWBD_StatToolsRegression_GraphResidualVsFittedValue" hidden="1">"TRUE"</definedName>
    <definedName name="STWBD_StatToolsRegression_GraphResidualVsOrderIndex" hidden="1">"TRUE"</definedName>
    <definedName name="STWBD_StatToolsRegression_GraphResidualVsXValue" hidden="1">"TRUE"</definedName>
    <definedName name="STWBD_StatToolsRegression_HasDefaultInfo" hidden="1">"TRUE"</definedName>
    <definedName name="STWBD_StatToolsRegression_IdentifyOutliersInDataSet" hidden="1">"FALSE"</definedName>
    <definedName name="STWBD_StatToolsRegression_IdentifyOutliersInGraphs" hidden="1">"FALSE"</definedName>
    <definedName name="STWBD_StatToolsRegression_IncludeDerivedVariables" hidden="1">"FALSE"</definedName>
    <definedName name="STWBD_StatToolsRegression_IncludePrediction" hidden="1">"FALSE"</definedName>
    <definedName name="STWBD_StatToolsRegression_IncludeSteps" hidden="1">"FALSE"</definedName>
    <definedName name="STWBD_StatToolsRegression_NumberOfBlocks" hidden="1">" 6"</definedName>
    <definedName name="STWBD_StatToolsRegression_pValueToEnter" hidden="1">" .05"</definedName>
    <definedName name="STWBD_StatToolsRegression_pValueToLeave" hidden="1">" .1"</definedName>
    <definedName name="STWBD_StatToolsRegression_RegressionType" hidden="1">" 4"</definedName>
    <definedName name="STWBD_StatToolsRegression_StandardizeNumericVariables" hidden="1">"TRUE"</definedName>
    <definedName name="STWBD_StatToolsRegression_throughOrigin" hidden="1">"FALSE"</definedName>
    <definedName name="STWBD_StatToolsRegression_useFValue" hidden="1">"FALSE"</definedName>
    <definedName name="STWBD_StatToolsRegression_usePValue" hidden="1">"TRUE"</definedName>
    <definedName name="STWBD_StatToolsRegression_VariableDependent" hidden="1">"U_x0001_VG393B17512AE839CF_x0001_"</definedName>
    <definedName name="STWBD_StatToolsRegression_VariableListIndependent" hidden="1">10</definedName>
    <definedName name="STWBD_StatToolsRegression_VariableListIndependent_1" hidden="1">"U_x0001_VG1BFB249A241F89D_x0001_"</definedName>
    <definedName name="STWBD_StatToolsRegression_VariableListIndependent_10" hidden="1">"U_x0001_VG198D2C5724104A6D_x0001_"</definedName>
    <definedName name="STWBD_StatToolsRegression_VariableListIndependent_2" hidden="1">"U_x0001_VG3640C33B295FCBCF_x0001_"</definedName>
    <definedName name="STWBD_StatToolsRegression_VariableListIndependent_3" hidden="1">"U_x0001_VG33C413C5514D5F2_x0001_"</definedName>
    <definedName name="STWBD_StatToolsRegression_VariableListIndependent_4" hidden="1">"U_x0001_VG168D25571E4FDC17_x0001_"</definedName>
    <definedName name="STWBD_StatToolsRegression_VariableListIndependent_5" hidden="1">"U_x0001_VG159E5C5A33429558_x0001_"</definedName>
    <definedName name="STWBD_StatToolsRegression_VariableListIndependent_6" hidden="1">"U_x0001_VG223A3F972C8F50FE_x0001_"</definedName>
    <definedName name="STWBD_StatToolsRegression_VariableListIndependent_7" hidden="1">"U_x0001_VG35FEB4FA1BED6C5A_x0001_"</definedName>
    <definedName name="STWBD_StatToolsRegression_VariableListIndependent_8" hidden="1">"U_x0001_VG206E06DC29F7BA66_x0001_"</definedName>
    <definedName name="STWBD_StatToolsRegression_VariableListIndependent_9" hidden="1">"U_x0001_VG1538B6BC255E42C5_x0001_"</definedName>
    <definedName name="STWBD_StatToolsRegression_VarSelectorDefaultDataSet" hidden="1">"DG1322B386"</definedName>
    <definedName name="STWBD_StatToolsScatterplot_DisplayCorrelationCoefficient" hidden="1">"TRUE"</definedName>
    <definedName name="STWBD_StatToolsScatterplot_HasDefaultInfo" hidden="1">"TRUE"</definedName>
    <definedName name="STWBD_StatToolsScatterplot_ScatterplotChartType" hidden="1">" 0"</definedName>
    <definedName name="STWBD_StatToolsScatterplot_VarSelectorDefaultDataSet" hidden="1">"DG8AC7080"</definedName>
    <definedName name="STWBD_StatToolsScatterplot_XVariableList" hidden="1">5</definedName>
    <definedName name="STWBD_StatToolsScatterplot_XVariableList_1" hidden="1">"U_x0001_VG2344A6B62CAAB0F_x0001_"</definedName>
    <definedName name="STWBD_StatToolsScatterplot_XVariableList_2" hidden="1">"U_x0001_VG3D69A81EDF142A_x0001_"</definedName>
    <definedName name="STWBD_StatToolsScatterplot_XVariableList_3" hidden="1">"U_x0001_VG196E54D230DB2545_x0001_"</definedName>
    <definedName name="STWBD_StatToolsScatterplot_XVariableList_4" hidden="1">"U_x0001_VG22C44D6B1841E1AF_x0001_"</definedName>
    <definedName name="STWBD_StatToolsScatterplot_XVariableList_5" hidden="1">"U_x0001_VG31D34E46116DF15C_x0001_"</definedName>
    <definedName name="STWBD_StatToolsScatterplot_YVariableList" hidden="1">4</definedName>
    <definedName name="STWBD_StatToolsScatterplot_YVariableList_1" hidden="1">"U_x0001_VG3D69A81EDF142A_x0001_"</definedName>
    <definedName name="STWBD_StatToolsScatterplot_YVariableList_2" hidden="1">"U_x0001_VG196E54D230DB2545_x0001_"</definedName>
    <definedName name="STWBD_StatToolsScatterplot_YVariableList_3" hidden="1">"U_x0001_VG22C44D6B1841E1AF_x0001_"</definedName>
    <definedName name="STWBD_StatToolsScatterplot_YVariableList_4" hidden="1">"U_x0001_VG31D34E46116DF15C_x0001_"</definedName>
  </definedNames>
  <calcPr calcId="191029" calcOnSave="0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25" l="1"/>
  <c r="A13" i="25"/>
  <c r="L12" i="25"/>
  <c r="A12" i="25"/>
  <c r="L11" i="25"/>
  <c r="A11" i="25"/>
  <c r="L10" i="25"/>
  <c r="A10" i="25"/>
  <c r="L9" i="25"/>
  <c r="A9" i="25"/>
  <c r="L8" i="25"/>
  <c r="A8" i="25"/>
  <c r="L7" i="25"/>
  <c r="A7" i="25"/>
  <c r="L6" i="25"/>
  <c r="A6" i="25"/>
  <c r="D11" i="18" a="1"/>
  <c r="D11" i="18" s="1"/>
  <c r="J9" i="18"/>
  <c r="J10" i="18"/>
  <c r="I9" i="18"/>
  <c r="I10" i="18"/>
  <c r="I11" i="18"/>
  <c r="I12" i="18"/>
  <c r="I13" i="18"/>
  <c r="I14" i="18"/>
  <c r="I15" i="18"/>
  <c r="I16" i="18"/>
  <c r="I17" i="18"/>
  <c r="I18" i="18"/>
  <c r="D13" i="18"/>
  <c r="F13" i="18"/>
  <c r="D12" i="18"/>
  <c r="F12" i="18"/>
  <c r="A358" i="15"/>
  <c r="A359" i="15"/>
  <c r="A360" i="15"/>
  <c r="A361" i="15"/>
  <c r="A362" i="15"/>
  <c r="A363" i="15"/>
  <c r="A364" i="15"/>
  <c r="A365" i="15"/>
  <c r="A366" i="15"/>
  <c r="A367" i="15"/>
  <c r="A368" i="15"/>
  <c r="A369" i="15"/>
  <c r="A370" i="15"/>
  <c r="A371" i="15"/>
  <c r="A372" i="15"/>
  <c r="A373" i="15"/>
  <c r="A374" i="15"/>
  <c r="A375" i="15"/>
  <c r="A376" i="15"/>
  <c r="A377" i="15"/>
  <c r="A378" i="15"/>
  <c r="A379" i="15"/>
  <c r="A380" i="15"/>
  <c r="A381" i="15"/>
  <c r="A382" i="15"/>
  <c r="A383" i="15"/>
  <c r="A384" i="15"/>
  <c r="A385" i="15"/>
  <c r="H358" i="15"/>
  <c r="H359" i="15"/>
  <c r="H360" i="15"/>
  <c r="H361" i="15"/>
  <c r="I349" i="15"/>
  <c r="J349" i="15"/>
  <c r="I357" i="15"/>
  <c r="I356" i="15"/>
  <c r="I355" i="15"/>
  <c r="I354" i="15"/>
  <c r="I353" i="15"/>
  <c r="I352" i="15"/>
  <c r="I351" i="15"/>
  <c r="I350" i="15"/>
  <c r="F108" i="17"/>
  <c r="I108" i="17"/>
  <c r="L108" i="17"/>
  <c r="G108" i="17"/>
  <c r="J108" i="17"/>
  <c r="M108" i="17"/>
  <c r="D1" i="17"/>
  <c r="H108" i="17"/>
  <c r="K108" i="17"/>
  <c r="N108" i="17"/>
  <c r="J1" i="16"/>
  <c r="K1" i="16"/>
  <c r="I1" i="16"/>
  <c r="J1" i="14"/>
  <c r="K1" i="14"/>
  <c r="I1" i="14"/>
  <c r="J1" i="15"/>
  <c r="K1" i="15"/>
  <c r="I1" i="15"/>
  <c r="C357" i="17"/>
  <c r="B357" i="17"/>
  <c r="E355" i="18"/>
  <c r="D357" i="17"/>
  <c r="A357" i="17"/>
  <c r="D4" i="18"/>
  <c r="C356" i="17"/>
  <c r="B356" i="17"/>
  <c r="D356" i="17"/>
  <c r="A356" i="17"/>
  <c r="C355" i="17"/>
  <c r="B355" i="17"/>
  <c r="D355" i="17"/>
  <c r="A355" i="17"/>
  <c r="C354" i="17"/>
  <c r="B354" i="17"/>
  <c r="D354" i="17"/>
  <c r="A354" i="17"/>
  <c r="C353" i="17"/>
  <c r="B353" i="17"/>
  <c r="D353" i="17"/>
  <c r="A353" i="17"/>
  <c r="C352" i="17"/>
  <c r="B352" i="17"/>
  <c r="D352" i="17"/>
  <c r="A352" i="17"/>
  <c r="C351" i="17"/>
  <c r="B351" i="17"/>
  <c r="D351" i="17"/>
  <c r="A351" i="17"/>
  <c r="C350" i="17"/>
  <c r="B350" i="17"/>
  <c r="D350" i="17"/>
  <c r="A350" i="17"/>
  <c r="C349" i="17"/>
  <c r="B349" i="17"/>
  <c r="D349" i="17"/>
  <c r="A349" i="17"/>
  <c r="C348" i="17"/>
  <c r="B348" i="17"/>
  <c r="D348" i="17"/>
  <c r="A348" i="17"/>
  <c r="C347" i="17"/>
  <c r="B347" i="17"/>
  <c r="D347" i="17"/>
  <c r="A347" i="17"/>
  <c r="C346" i="17"/>
  <c r="B346" i="17"/>
  <c r="D346" i="17"/>
  <c r="A346" i="17"/>
  <c r="C345" i="17"/>
  <c r="B345" i="17"/>
  <c r="D345" i="17"/>
  <c r="A345" i="17"/>
  <c r="C344" i="17"/>
  <c r="B344" i="17"/>
  <c r="D344" i="17"/>
  <c r="A344" i="17"/>
  <c r="C343" i="17"/>
  <c r="B343" i="17"/>
  <c r="D343" i="17"/>
  <c r="A343" i="17"/>
  <c r="C342" i="17"/>
  <c r="B342" i="17"/>
  <c r="D342" i="17"/>
  <c r="A342" i="17"/>
  <c r="C341" i="17"/>
  <c r="B341" i="17"/>
  <c r="D341" i="17"/>
  <c r="A341" i="17"/>
  <c r="C340" i="17"/>
  <c r="B340" i="17"/>
  <c r="D340" i="17"/>
  <c r="A340" i="17"/>
  <c r="C339" i="17"/>
  <c r="B339" i="17"/>
  <c r="D339" i="17"/>
  <c r="A339" i="17"/>
  <c r="C338" i="17"/>
  <c r="B338" i="17"/>
  <c r="D338" i="17"/>
  <c r="A338" i="17"/>
  <c r="C337" i="17"/>
  <c r="B337" i="17"/>
  <c r="D337" i="17"/>
  <c r="A337" i="17"/>
  <c r="C336" i="17"/>
  <c r="B336" i="17"/>
  <c r="D336" i="17"/>
  <c r="A336" i="17"/>
  <c r="C335" i="17"/>
  <c r="B335" i="17"/>
  <c r="D335" i="17"/>
  <c r="A335" i="17"/>
  <c r="C334" i="17"/>
  <c r="B334" i="17"/>
  <c r="D334" i="17"/>
  <c r="A334" i="17"/>
  <c r="C333" i="17"/>
  <c r="B333" i="17"/>
  <c r="D333" i="17"/>
  <c r="A333" i="17"/>
  <c r="C332" i="17"/>
  <c r="B332" i="17"/>
  <c r="D332" i="17"/>
  <c r="A332" i="17"/>
  <c r="C331" i="17"/>
  <c r="B331" i="17"/>
  <c r="D331" i="17"/>
  <c r="A331" i="17"/>
  <c r="C330" i="17"/>
  <c r="B330" i="17"/>
  <c r="D330" i="17"/>
  <c r="A330" i="17"/>
  <c r="C329" i="17"/>
  <c r="B329" i="17"/>
  <c r="D329" i="17"/>
  <c r="A329" i="17"/>
  <c r="C328" i="17"/>
  <c r="B328" i="17"/>
  <c r="D328" i="17"/>
  <c r="A328" i="17"/>
  <c r="C327" i="17"/>
  <c r="B327" i="17"/>
  <c r="D327" i="17"/>
  <c r="A327" i="17"/>
  <c r="C326" i="17"/>
  <c r="B326" i="17"/>
  <c r="D326" i="17"/>
  <c r="A326" i="17"/>
  <c r="C325" i="17"/>
  <c r="B325" i="17"/>
  <c r="D325" i="17"/>
  <c r="A325" i="17"/>
  <c r="C324" i="17"/>
  <c r="B324" i="17"/>
  <c r="D324" i="17"/>
  <c r="A324" i="17"/>
  <c r="C323" i="17"/>
  <c r="B323" i="17"/>
  <c r="D323" i="17"/>
  <c r="A323" i="17"/>
  <c r="C322" i="17"/>
  <c r="B322" i="17"/>
  <c r="D322" i="17"/>
  <c r="A322" i="17"/>
  <c r="C321" i="17"/>
  <c r="B321" i="17"/>
  <c r="D321" i="17"/>
  <c r="A321" i="17"/>
  <c r="C320" i="17"/>
  <c r="B320" i="17"/>
  <c r="D320" i="17"/>
  <c r="A320" i="17"/>
  <c r="C319" i="17"/>
  <c r="B319" i="17"/>
  <c r="D319" i="17"/>
  <c r="A319" i="17"/>
  <c r="C318" i="17"/>
  <c r="B318" i="17"/>
  <c r="D318" i="17"/>
  <c r="A318" i="17"/>
  <c r="C317" i="17"/>
  <c r="B317" i="17"/>
  <c r="D317" i="17"/>
  <c r="A317" i="17"/>
  <c r="C316" i="17"/>
  <c r="B316" i="17"/>
  <c r="D316" i="17"/>
  <c r="A316" i="17"/>
  <c r="C315" i="17"/>
  <c r="B315" i="17"/>
  <c r="D315" i="17"/>
  <c r="A315" i="17"/>
  <c r="C314" i="17"/>
  <c r="B314" i="17"/>
  <c r="D314" i="17"/>
  <c r="A314" i="17"/>
  <c r="C313" i="17"/>
  <c r="B313" i="17"/>
  <c r="D313" i="17"/>
  <c r="A313" i="17"/>
  <c r="C312" i="17"/>
  <c r="B312" i="17"/>
  <c r="D312" i="17"/>
  <c r="A312" i="17"/>
  <c r="C311" i="17"/>
  <c r="B311" i="17"/>
  <c r="D311" i="17"/>
  <c r="A311" i="17"/>
  <c r="C310" i="17"/>
  <c r="B310" i="17"/>
  <c r="D310" i="17"/>
  <c r="A310" i="17"/>
  <c r="C309" i="17"/>
  <c r="B309" i="17"/>
  <c r="D309" i="17"/>
  <c r="A309" i="17"/>
  <c r="C308" i="17"/>
  <c r="B308" i="17"/>
  <c r="D308" i="17"/>
  <c r="A308" i="17"/>
  <c r="C307" i="17"/>
  <c r="B307" i="17"/>
  <c r="D307" i="17"/>
  <c r="A307" i="17"/>
  <c r="C306" i="17"/>
  <c r="B306" i="17"/>
  <c r="D306" i="17"/>
  <c r="A306" i="17"/>
  <c r="C305" i="17"/>
  <c r="B305" i="17"/>
  <c r="D305" i="17"/>
  <c r="A305" i="17"/>
  <c r="C304" i="17"/>
  <c r="B304" i="17"/>
  <c r="D304" i="17"/>
  <c r="A304" i="17"/>
  <c r="C303" i="17"/>
  <c r="B303" i="17"/>
  <c r="D303" i="17"/>
  <c r="A303" i="17"/>
  <c r="C302" i="17"/>
  <c r="B302" i="17"/>
  <c r="D302" i="17"/>
  <c r="A302" i="17"/>
  <c r="C301" i="17"/>
  <c r="B301" i="17"/>
  <c r="D301" i="17"/>
  <c r="A301" i="17"/>
  <c r="C300" i="17"/>
  <c r="B300" i="17"/>
  <c r="D300" i="17"/>
  <c r="A300" i="17"/>
  <c r="C299" i="17"/>
  <c r="B299" i="17"/>
  <c r="D299" i="17"/>
  <c r="A299" i="17"/>
  <c r="C298" i="17"/>
  <c r="B298" i="17"/>
  <c r="D298" i="17"/>
  <c r="A298" i="17"/>
  <c r="C297" i="17"/>
  <c r="B297" i="17"/>
  <c r="D297" i="17"/>
  <c r="A297" i="17"/>
  <c r="C296" i="17"/>
  <c r="B296" i="17"/>
  <c r="D296" i="17"/>
  <c r="A296" i="17"/>
  <c r="C295" i="17"/>
  <c r="B295" i="17"/>
  <c r="D295" i="17"/>
  <c r="A295" i="17"/>
  <c r="C294" i="17"/>
  <c r="B294" i="17"/>
  <c r="D294" i="17"/>
  <c r="A294" i="17"/>
  <c r="C293" i="17"/>
  <c r="B293" i="17"/>
  <c r="D293" i="17"/>
  <c r="A293" i="17"/>
  <c r="C292" i="17"/>
  <c r="B292" i="17"/>
  <c r="D292" i="17"/>
  <c r="A292" i="17"/>
  <c r="C291" i="17"/>
  <c r="B291" i="17"/>
  <c r="D291" i="17"/>
  <c r="A291" i="17"/>
  <c r="C290" i="17"/>
  <c r="B290" i="17"/>
  <c r="D290" i="17"/>
  <c r="A290" i="17"/>
  <c r="C289" i="17"/>
  <c r="B289" i="17"/>
  <c r="D289" i="17"/>
  <c r="A289" i="17"/>
  <c r="C288" i="17"/>
  <c r="B288" i="17"/>
  <c r="D288" i="17"/>
  <c r="A288" i="17"/>
  <c r="C287" i="17"/>
  <c r="B287" i="17"/>
  <c r="D287" i="17"/>
  <c r="A287" i="17"/>
  <c r="C286" i="17"/>
  <c r="B286" i="17"/>
  <c r="D286" i="17"/>
  <c r="A286" i="17"/>
  <c r="C285" i="17"/>
  <c r="B285" i="17"/>
  <c r="D285" i="17"/>
  <c r="A285" i="17"/>
  <c r="C284" i="17"/>
  <c r="B284" i="17"/>
  <c r="D284" i="17"/>
  <c r="A284" i="17"/>
  <c r="C283" i="17"/>
  <c r="B283" i="17"/>
  <c r="D283" i="17"/>
  <c r="A283" i="17"/>
  <c r="C282" i="17"/>
  <c r="B282" i="17"/>
  <c r="D282" i="17"/>
  <c r="A282" i="17"/>
  <c r="C281" i="17"/>
  <c r="B281" i="17"/>
  <c r="D281" i="17"/>
  <c r="A281" i="17"/>
  <c r="C280" i="17"/>
  <c r="B280" i="17"/>
  <c r="D280" i="17"/>
  <c r="A280" i="17"/>
  <c r="C279" i="17"/>
  <c r="B279" i="17"/>
  <c r="D279" i="17"/>
  <c r="A279" i="17"/>
  <c r="C278" i="17"/>
  <c r="B278" i="17"/>
  <c r="D278" i="17"/>
  <c r="A278" i="17"/>
  <c r="C277" i="17"/>
  <c r="B277" i="17"/>
  <c r="D277" i="17"/>
  <c r="A277" i="17"/>
  <c r="C276" i="17"/>
  <c r="B276" i="17"/>
  <c r="D276" i="17"/>
  <c r="A276" i="17"/>
  <c r="C275" i="17"/>
  <c r="B275" i="17"/>
  <c r="D275" i="17"/>
  <c r="A275" i="17"/>
  <c r="C274" i="17"/>
  <c r="B274" i="17"/>
  <c r="D274" i="17"/>
  <c r="A274" i="17"/>
  <c r="C273" i="17"/>
  <c r="B273" i="17"/>
  <c r="D273" i="17"/>
  <c r="A273" i="17"/>
  <c r="C272" i="17"/>
  <c r="B272" i="17"/>
  <c r="D272" i="17"/>
  <c r="A272" i="17"/>
  <c r="C271" i="17"/>
  <c r="B271" i="17"/>
  <c r="D271" i="17"/>
  <c r="A271" i="17"/>
  <c r="C270" i="17"/>
  <c r="B270" i="17"/>
  <c r="D270" i="17"/>
  <c r="A270" i="17"/>
  <c r="C269" i="17"/>
  <c r="B269" i="17"/>
  <c r="D269" i="17"/>
  <c r="A269" i="17"/>
  <c r="C268" i="17"/>
  <c r="B268" i="17"/>
  <c r="D268" i="17"/>
  <c r="A268" i="17"/>
  <c r="C267" i="17"/>
  <c r="B267" i="17"/>
  <c r="D267" i="17"/>
  <c r="A267" i="17"/>
  <c r="C266" i="17"/>
  <c r="B266" i="17"/>
  <c r="D266" i="17"/>
  <c r="A266" i="17"/>
  <c r="C265" i="17"/>
  <c r="B265" i="17"/>
  <c r="D265" i="17"/>
  <c r="A265" i="17"/>
  <c r="C264" i="17"/>
  <c r="B264" i="17"/>
  <c r="D264" i="17"/>
  <c r="A264" i="17"/>
  <c r="C263" i="17"/>
  <c r="B263" i="17"/>
  <c r="D263" i="17"/>
  <c r="A263" i="17"/>
  <c r="C262" i="17"/>
  <c r="B262" i="17"/>
  <c r="D262" i="17"/>
  <c r="A262" i="17"/>
  <c r="C261" i="17"/>
  <c r="B261" i="17"/>
  <c r="D261" i="17"/>
  <c r="A261" i="17"/>
  <c r="C260" i="17"/>
  <c r="B260" i="17"/>
  <c r="D260" i="17"/>
  <c r="A260" i="17"/>
  <c r="C259" i="17"/>
  <c r="B259" i="17"/>
  <c r="D259" i="17"/>
  <c r="A259" i="17"/>
  <c r="C258" i="17"/>
  <c r="B258" i="17"/>
  <c r="D258" i="17"/>
  <c r="A258" i="17"/>
  <c r="C257" i="17"/>
  <c r="B257" i="17"/>
  <c r="D257" i="17"/>
  <c r="A257" i="17"/>
  <c r="C256" i="17"/>
  <c r="B256" i="17"/>
  <c r="D256" i="17"/>
  <c r="A256" i="17"/>
  <c r="C255" i="17"/>
  <c r="B255" i="17"/>
  <c r="D255" i="17"/>
  <c r="A255" i="17"/>
  <c r="C254" i="17"/>
  <c r="B254" i="17"/>
  <c r="D254" i="17"/>
  <c r="A254" i="17"/>
  <c r="C253" i="17"/>
  <c r="B253" i="17"/>
  <c r="D253" i="17"/>
  <c r="A253" i="17"/>
  <c r="C252" i="17"/>
  <c r="B252" i="17"/>
  <c r="D252" i="17"/>
  <c r="A252" i="17"/>
  <c r="C251" i="17"/>
  <c r="B251" i="17"/>
  <c r="D251" i="17"/>
  <c r="A251" i="17"/>
  <c r="C250" i="17"/>
  <c r="B250" i="17"/>
  <c r="D250" i="17"/>
  <c r="A250" i="17"/>
  <c r="C249" i="17"/>
  <c r="B249" i="17"/>
  <c r="D249" i="17"/>
  <c r="A249" i="17"/>
  <c r="C248" i="17"/>
  <c r="B248" i="17"/>
  <c r="D248" i="17"/>
  <c r="A248" i="17"/>
  <c r="C247" i="17"/>
  <c r="B247" i="17"/>
  <c r="D247" i="17"/>
  <c r="A247" i="17"/>
  <c r="C246" i="17"/>
  <c r="B246" i="17"/>
  <c r="D246" i="17"/>
  <c r="A246" i="17"/>
  <c r="C245" i="17"/>
  <c r="B245" i="17"/>
  <c r="D245" i="17"/>
  <c r="A245" i="17"/>
  <c r="C244" i="17"/>
  <c r="B244" i="17"/>
  <c r="D244" i="17"/>
  <c r="A244" i="17"/>
  <c r="C243" i="17"/>
  <c r="B243" i="17"/>
  <c r="D243" i="17"/>
  <c r="A243" i="17"/>
  <c r="C242" i="17"/>
  <c r="B242" i="17"/>
  <c r="D242" i="17"/>
  <c r="A242" i="17"/>
  <c r="C241" i="17"/>
  <c r="B241" i="17"/>
  <c r="D241" i="17"/>
  <c r="A241" i="17"/>
  <c r="C240" i="17"/>
  <c r="B240" i="17"/>
  <c r="D240" i="17"/>
  <c r="A240" i="17"/>
  <c r="C239" i="17"/>
  <c r="B239" i="17"/>
  <c r="D239" i="17"/>
  <c r="A239" i="17"/>
  <c r="C238" i="17"/>
  <c r="B238" i="17"/>
  <c r="D238" i="17"/>
  <c r="A238" i="17"/>
  <c r="C237" i="17"/>
  <c r="B237" i="17"/>
  <c r="D237" i="17"/>
  <c r="A237" i="17"/>
  <c r="C236" i="17"/>
  <c r="B236" i="17"/>
  <c r="D236" i="17"/>
  <c r="A236" i="17"/>
  <c r="C235" i="17"/>
  <c r="B235" i="17"/>
  <c r="D235" i="17"/>
  <c r="A235" i="17"/>
  <c r="C234" i="17"/>
  <c r="B234" i="17"/>
  <c r="D234" i="17"/>
  <c r="A234" i="17"/>
  <c r="C233" i="17"/>
  <c r="B233" i="17"/>
  <c r="D233" i="17"/>
  <c r="A233" i="17"/>
  <c r="C232" i="17"/>
  <c r="B232" i="17"/>
  <c r="D232" i="17"/>
  <c r="A232" i="17"/>
  <c r="C231" i="17"/>
  <c r="B231" i="17"/>
  <c r="D231" i="17"/>
  <c r="A231" i="17"/>
  <c r="C230" i="17"/>
  <c r="B230" i="17"/>
  <c r="D230" i="17"/>
  <c r="A230" i="17"/>
  <c r="C229" i="17"/>
  <c r="B229" i="17"/>
  <c r="D229" i="17"/>
  <c r="A229" i="17"/>
  <c r="C228" i="17"/>
  <c r="B228" i="17"/>
  <c r="D228" i="17"/>
  <c r="A228" i="17"/>
  <c r="C227" i="17"/>
  <c r="B227" i="17"/>
  <c r="D227" i="17"/>
  <c r="A227" i="17"/>
  <c r="C226" i="17"/>
  <c r="B226" i="17"/>
  <c r="D226" i="17"/>
  <c r="A226" i="17"/>
  <c r="C225" i="17"/>
  <c r="B225" i="17"/>
  <c r="D225" i="17"/>
  <c r="A225" i="17"/>
  <c r="C224" i="17"/>
  <c r="B224" i="17"/>
  <c r="D224" i="17"/>
  <c r="A224" i="17"/>
  <c r="C223" i="17"/>
  <c r="B223" i="17"/>
  <c r="D223" i="17"/>
  <c r="A223" i="17"/>
  <c r="C222" i="17"/>
  <c r="B222" i="17"/>
  <c r="D222" i="17"/>
  <c r="A222" i="17"/>
  <c r="C221" i="17"/>
  <c r="B221" i="17"/>
  <c r="D221" i="17"/>
  <c r="A221" i="17"/>
  <c r="C220" i="17"/>
  <c r="B220" i="17"/>
  <c r="D220" i="17"/>
  <c r="A220" i="17"/>
  <c r="C219" i="17"/>
  <c r="B219" i="17"/>
  <c r="D219" i="17"/>
  <c r="A219" i="17"/>
  <c r="C218" i="17"/>
  <c r="B218" i="17"/>
  <c r="D218" i="17"/>
  <c r="A218" i="17"/>
  <c r="C217" i="17"/>
  <c r="B217" i="17"/>
  <c r="D217" i="17"/>
  <c r="A217" i="17"/>
  <c r="C216" i="17"/>
  <c r="B216" i="17"/>
  <c r="D216" i="17"/>
  <c r="A216" i="17"/>
  <c r="C215" i="17"/>
  <c r="B215" i="17"/>
  <c r="D215" i="17"/>
  <c r="A215" i="17"/>
  <c r="C214" i="17"/>
  <c r="B214" i="17"/>
  <c r="D214" i="17"/>
  <c r="A214" i="17"/>
  <c r="C213" i="17"/>
  <c r="B213" i="17"/>
  <c r="D213" i="17"/>
  <c r="A213" i="17"/>
  <c r="C212" i="17"/>
  <c r="B212" i="17"/>
  <c r="D212" i="17"/>
  <c r="A212" i="17"/>
  <c r="C211" i="17"/>
  <c r="B211" i="17"/>
  <c r="D211" i="17"/>
  <c r="A211" i="17"/>
  <c r="C210" i="17"/>
  <c r="B210" i="17"/>
  <c r="D210" i="17"/>
  <c r="A210" i="17"/>
  <c r="C209" i="17"/>
  <c r="B209" i="17"/>
  <c r="D209" i="17"/>
  <c r="A209" i="17"/>
  <c r="C208" i="17"/>
  <c r="B208" i="17"/>
  <c r="D208" i="17"/>
  <c r="A208" i="17"/>
  <c r="C207" i="17"/>
  <c r="B207" i="17"/>
  <c r="D207" i="17"/>
  <c r="A207" i="17"/>
  <c r="C206" i="17"/>
  <c r="B206" i="17"/>
  <c r="D206" i="17"/>
  <c r="A206" i="17"/>
  <c r="C205" i="17"/>
  <c r="B205" i="17"/>
  <c r="D205" i="17"/>
  <c r="A205" i="17"/>
  <c r="C204" i="17"/>
  <c r="B204" i="17"/>
  <c r="D204" i="17"/>
  <c r="A204" i="17"/>
  <c r="C203" i="17"/>
  <c r="B203" i="17"/>
  <c r="D203" i="17"/>
  <c r="A203" i="17"/>
  <c r="C202" i="17"/>
  <c r="B202" i="17"/>
  <c r="D202" i="17"/>
  <c r="A202" i="17"/>
  <c r="C201" i="17"/>
  <c r="B201" i="17"/>
  <c r="D201" i="17"/>
  <c r="A201" i="17"/>
  <c r="C200" i="17"/>
  <c r="B200" i="17"/>
  <c r="D200" i="17"/>
  <c r="A200" i="17"/>
  <c r="C199" i="17"/>
  <c r="B199" i="17"/>
  <c r="D199" i="17"/>
  <c r="A199" i="17"/>
  <c r="C198" i="17"/>
  <c r="B198" i="17"/>
  <c r="D198" i="17"/>
  <c r="A198" i="17"/>
  <c r="C197" i="17"/>
  <c r="B197" i="17"/>
  <c r="D197" i="17"/>
  <c r="A197" i="17"/>
  <c r="C196" i="17"/>
  <c r="B196" i="17"/>
  <c r="D196" i="17"/>
  <c r="A196" i="17"/>
  <c r="C195" i="17"/>
  <c r="B195" i="17"/>
  <c r="D195" i="17"/>
  <c r="A195" i="17"/>
  <c r="C194" i="17"/>
  <c r="B194" i="17"/>
  <c r="D194" i="17"/>
  <c r="A194" i="17"/>
  <c r="C193" i="17"/>
  <c r="B193" i="17"/>
  <c r="D193" i="17"/>
  <c r="A193" i="17"/>
  <c r="C192" i="17"/>
  <c r="B192" i="17"/>
  <c r="D192" i="17"/>
  <c r="A192" i="17"/>
  <c r="C191" i="17"/>
  <c r="B191" i="17"/>
  <c r="D191" i="17"/>
  <c r="A191" i="17"/>
  <c r="C190" i="17"/>
  <c r="B190" i="17"/>
  <c r="D190" i="17"/>
  <c r="A190" i="17"/>
  <c r="C189" i="17"/>
  <c r="B189" i="17"/>
  <c r="D189" i="17"/>
  <c r="A189" i="17"/>
  <c r="C188" i="17"/>
  <c r="B188" i="17"/>
  <c r="D188" i="17"/>
  <c r="A188" i="17"/>
  <c r="C187" i="17"/>
  <c r="B187" i="17"/>
  <c r="D187" i="17"/>
  <c r="A187" i="17"/>
  <c r="C186" i="17"/>
  <c r="B186" i="17"/>
  <c r="D186" i="17"/>
  <c r="A186" i="17"/>
  <c r="C185" i="17"/>
  <c r="B185" i="17"/>
  <c r="D185" i="17"/>
  <c r="A185" i="17"/>
  <c r="C184" i="17"/>
  <c r="B184" i="17"/>
  <c r="D184" i="17"/>
  <c r="A184" i="17"/>
  <c r="C183" i="17"/>
  <c r="B183" i="17"/>
  <c r="D183" i="17"/>
  <c r="A183" i="17"/>
  <c r="C182" i="17"/>
  <c r="B182" i="17"/>
  <c r="D182" i="17"/>
  <c r="A182" i="17"/>
  <c r="C181" i="17"/>
  <c r="B181" i="17"/>
  <c r="D181" i="17"/>
  <c r="A181" i="17"/>
  <c r="C180" i="17"/>
  <c r="B180" i="17"/>
  <c r="D180" i="17"/>
  <c r="A180" i="17"/>
  <c r="C179" i="17"/>
  <c r="B179" i="17"/>
  <c r="D179" i="17"/>
  <c r="A179" i="17"/>
  <c r="C178" i="17"/>
  <c r="B178" i="17"/>
  <c r="D178" i="17"/>
  <c r="A178" i="17"/>
  <c r="C177" i="17"/>
  <c r="B177" i="17"/>
  <c r="D177" i="17"/>
  <c r="A177" i="17"/>
  <c r="C176" i="17"/>
  <c r="B176" i="17"/>
  <c r="D176" i="17"/>
  <c r="A176" i="17"/>
  <c r="C175" i="17"/>
  <c r="B175" i="17"/>
  <c r="D175" i="17"/>
  <c r="A175" i="17"/>
  <c r="C174" i="17"/>
  <c r="B174" i="17"/>
  <c r="D174" i="17"/>
  <c r="A174" i="17"/>
  <c r="C173" i="17"/>
  <c r="B173" i="17"/>
  <c r="D173" i="17"/>
  <c r="A173" i="17"/>
  <c r="C172" i="17"/>
  <c r="B172" i="17"/>
  <c r="D172" i="17"/>
  <c r="A172" i="17"/>
  <c r="C171" i="17"/>
  <c r="B171" i="17"/>
  <c r="D171" i="17"/>
  <c r="A171" i="17"/>
  <c r="C170" i="17"/>
  <c r="B170" i="17"/>
  <c r="D170" i="17"/>
  <c r="A170" i="17"/>
  <c r="C169" i="17"/>
  <c r="B169" i="17"/>
  <c r="D169" i="17"/>
  <c r="A169" i="17"/>
  <c r="C168" i="17"/>
  <c r="B168" i="17"/>
  <c r="D168" i="17"/>
  <c r="A168" i="17"/>
  <c r="C167" i="17"/>
  <c r="B167" i="17"/>
  <c r="D167" i="17"/>
  <c r="A167" i="17"/>
  <c r="C166" i="17"/>
  <c r="B166" i="17"/>
  <c r="D166" i="17"/>
  <c r="A166" i="17"/>
  <c r="C165" i="17"/>
  <c r="B165" i="17"/>
  <c r="D165" i="17"/>
  <c r="A165" i="17"/>
  <c r="C164" i="17"/>
  <c r="B164" i="17"/>
  <c r="D164" i="17"/>
  <c r="A164" i="17"/>
  <c r="C163" i="17"/>
  <c r="B163" i="17"/>
  <c r="D163" i="17"/>
  <c r="A163" i="17"/>
  <c r="C162" i="17"/>
  <c r="B162" i="17"/>
  <c r="D162" i="17"/>
  <c r="A162" i="17"/>
  <c r="C161" i="17"/>
  <c r="B161" i="17"/>
  <c r="D161" i="17"/>
  <c r="A161" i="17"/>
  <c r="C160" i="17"/>
  <c r="B160" i="17"/>
  <c r="D160" i="17"/>
  <c r="A160" i="17"/>
  <c r="C159" i="17"/>
  <c r="B159" i="17"/>
  <c r="D159" i="17"/>
  <c r="A159" i="17"/>
  <c r="C158" i="17"/>
  <c r="B158" i="17"/>
  <c r="D158" i="17"/>
  <c r="A158" i="17"/>
  <c r="C157" i="17"/>
  <c r="B157" i="17"/>
  <c r="D157" i="17"/>
  <c r="A157" i="17"/>
  <c r="C156" i="17"/>
  <c r="B156" i="17"/>
  <c r="D156" i="17"/>
  <c r="A156" i="17"/>
  <c r="C155" i="17"/>
  <c r="B155" i="17"/>
  <c r="D155" i="17"/>
  <c r="A155" i="17"/>
  <c r="C154" i="17"/>
  <c r="B154" i="17"/>
  <c r="D154" i="17"/>
  <c r="A154" i="17"/>
  <c r="C153" i="17"/>
  <c r="B153" i="17"/>
  <c r="D153" i="17"/>
  <c r="A153" i="17"/>
  <c r="C152" i="17"/>
  <c r="B152" i="17"/>
  <c r="D152" i="17"/>
  <c r="A152" i="17"/>
  <c r="C151" i="17"/>
  <c r="B151" i="17"/>
  <c r="D151" i="17"/>
  <c r="A151" i="17"/>
  <c r="C150" i="17"/>
  <c r="B150" i="17"/>
  <c r="D150" i="17"/>
  <c r="A150" i="17"/>
  <c r="C149" i="17"/>
  <c r="B149" i="17"/>
  <c r="D149" i="17"/>
  <c r="A149" i="17"/>
  <c r="C148" i="17"/>
  <c r="B148" i="17"/>
  <c r="D148" i="17"/>
  <c r="A148" i="17"/>
  <c r="C147" i="17"/>
  <c r="B147" i="17"/>
  <c r="D147" i="17"/>
  <c r="A147" i="17"/>
  <c r="C146" i="17"/>
  <c r="B146" i="17"/>
  <c r="D146" i="17"/>
  <c r="A146" i="17"/>
  <c r="C145" i="17"/>
  <c r="B145" i="17"/>
  <c r="D145" i="17"/>
  <c r="A145" i="17"/>
  <c r="C144" i="17"/>
  <c r="B144" i="17"/>
  <c r="D144" i="17"/>
  <c r="A144" i="17"/>
  <c r="C143" i="17"/>
  <c r="B143" i="17"/>
  <c r="D143" i="17"/>
  <c r="A143" i="17"/>
  <c r="C142" i="17"/>
  <c r="B142" i="17"/>
  <c r="D142" i="17"/>
  <c r="A142" i="17"/>
  <c r="C141" i="17"/>
  <c r="B141" i="17"/>
  <c r="D141" i="17"/>
  <c r="A141" i="17"/>
  <c r="C140" i="17"/>
  <c r="B140" i="17"/>
  <c r="D140" i="17"/>
  <c r="A140" i="17"/>
  <c r="C139" i="17"/>
  <c r="B139" i="17"/>
  <c r="D139" i="17"/>
  <c r="A139" i="17"/>
  <c r="C138" i="17"/>
  <c r="B138" i="17"/>
  <c r="D138" i="17"/>
  <c r="A138" i="17"/>
  <c r="C137" i="17"/>
  <c r="B137" i="17"/>
  <c r="D137" i="17"/>
  <c r="A137" i="17"/>
  <c r="C136" i="17"/>
  <c r="B136" i="17"/>
  <c r="D136" i="17"/>
  <c r="A136" i="17"/>
  <c r="C135" i="17"/>
  <c r="B135" i="17"/>
  <c r="D135" i="17"/>
  <c r="A135" i="17"/>
  <c r="C134" i="17"/>
  <c r="B134" i="17"/>
  <c r="D134" i="17"/>
  <c r="A134" i="17"/>
  <c r="C133" i="17"/>
  <c r="B133" i="17"/>
  <c r="D133" i="17"/>
  <c r="A133" i="17"/>
  <c r="C132" i="17"/>
  <c r="B132" i="17"/>
  <c r="D132" i="17"/>
  <c r="A132" i="17"/>
  <c r="C131" i="17"/>
  <c r="B131" i="17"/>
  <c r="D131" i="17"/>
  <c r="A131" i="17"/>
  <c r="C130" i="17"/>
  <c r="B130" i="17"/>
  <c r="D130" i="17"/>
  <c r="A130" i="17"/>
  <c r="C129" i="17"/>
  <c r="B129" i="17"/>
  <c r="D129" i="17"/>
  <c r="A129" i="17"/>
  <c r="C128" i="17"/>
  <c r="B128" i="17"/>
  <c r="D128" i="17"/>
  <c r="A128" i="17"/>
  <c r="C127" i="17"/>
  <c r="B127" i="17"/>
  <c r="D127" i="17"/>
  <c r="A127" i="17"/>
  <c r="C126" i="17"/>
  <c r="B126" i="17"/>
  <c r="D126" i="17"/>
  <c r="A126" i="17"/>
  <c r="C125" i="17"/>
  <c r="B125" i="17"/>
  <c r="D125" i="17"/>
  <c r="A125" i="17"/>
  <c r="C124" i="17"/>
  <c r="B124" i="17"/>
  <c r="D124" i="17"/>
  <c r="A124" i="17"/>
  <c r="C123" i="17"/>
  <c r="B123" i="17"/>
  <c r="D123" i="17"/>
  <c r="A123" i="17"/>
  <c r="C122" i="17"/>
  <c r="B122" i="17"/>
  <c r="D122" i="17"/>
  <c r="A122" i="17"/>
  <c r="C121" i="17"/>
  <c r="B121" i="17"/>
  <c r="D121" i="17"/>
  <c r="A121" i="17"/>
  <c r="C120" i="17"/>
  <c r="B120" i="17"/>
  <c r="D120" i="17"/>
  <c r="A120" i="17"/>
  <c r="C119" i="17"/>
  <c r="B119" i="17"/>
  <c r="D119" i="17"/>
  <c r="A119" i="17"/>
  <c r="C118" i="17"/>
  <c r="B118" i="17"/>
  <c r="D118" i="17"/>
  <c r="A118" i="17"/>
  <c r="C117" i="17"/>
  <c r="B117" i="17"/>
  <c r="D117" i="17"/>
  <c r="A117" i="17"/>
  <c r="C116" i="17"/>
  <c r="B116" i="17"/>
  <c r="D116" i="17"/>
  <c r="A116" i="17"/>
  <c r="C115" i="17"/>
  <c r="B115" i="17"/>
  <c r="D115" i="17"/>
  <c r="A115" i="17"/>
  <c r="C114" i="17"/>
  <c r="B114" i="17"/>
  <c r="D114" i="17"/>
  <c r="A114" i="17"/>
  <c r="C113" i="17"/>
  <c r="B113" i="17"/>
  <c r="D113" i="17"/>
  <c r="A113" i="17"/>
  <c r="C112" i="17"/>
  <c r="B112" i="17"/>
  <c r="D112" i="17"/>
  <c r="A112" i="17"/>
  <c r="C111" i="17"/>
  <c r="B111" i="17"/>
  <c r="D111" i="17"/>
  <c r="A111" i="17"/>
  <c r="C110" i="17"/>
  <c r="B110" i="17"/>
  <c r="D110" i="17"/>
  <c r="A110" i="17"/>
  <c r="C109" i="17"/>
  <c r="B109" i="17"/>
  <c r="D109" i="17"/>
  <c r="A109" i="17"/>
  <c r="C108" i="17"/>
  <c r="B108" i="17"/>
  <c r="D108" i="17"/>
  <c r="A108" i="17"/>
  <c r="C107" i="17"/>
  <c r="B107" i="17"/>
  <c r="D107" i="17"/>
  <c r="A107" i="17"/>
  <c r="C106" i="17"/>
  <c r="B106" i="17"/>
  <c r="D106" i="17"/>
  <c r="A106" i="17"/>
  <c r="C105" i="17"/>
  <c r="B105" i="17"/>
  <c r="D105" i="17"/>
  <c r="A105" i="17"/>
  <c r="C104" i="17"/>
  <c r="B104" i="17"/>
  <c r="D104" i="17"/>
  <c r="A104" i="17"/>
  <c r="C103" i="17"/>
  <c r="B103" i="17"/>
  <c r="D103" i="17"/>
  <c r="A103" i="17"/>
  <c r="C102" i="17"/>
  <c r="B102" i="17"/>
  <c r="D102" i="17"/>
  <c r="A102" i="17"/>
  <c r="C101" i="17"/>
  <c r="B101" i="17"/>
  <c r="D101" i="17"/>
  <c r="A101" i="17"/>
  <c r="C100" i="17"/>
  <c r="B100" i="17"/>
  <c r="D100" i="17"/>
  <c r="A100" i="17"/>
  <c r="C99" i="17"/>
  <c r="B99" i="17"/>
  <c r="D99" i="17"/>
  <c r="A99" i="17"/>
  <c r="C98" i="17"/>
  <c r="B98" i="17"/>
  <c r="D98" i="17"/>
  <c r="A98" i="17"/>
  <c r="C97" i="17"/>
  <c r="B97" i="17"/>
  <c r="D97" i="17"/>
  <c r="A97" i="17"/>
  <c r="C96" i="17"/>
  <c r="B96" i="17"/>
  <c r="D96" i="17"/>
  <c r="A96" i="17"/>
  <c r="C95" i="17"/>
  <c r="B95" i="17"/>
  <c r="D95" i="17"/>
  <c r="A95" i="17"/>
  <c r="C94" i="17"/>
  <c r="B94" i="17"/>
  <c r="D94" i="17"/>
  <c r="A94" i="17"/>
  <c r="C93" i="17"/>
  <c r="B93" i="17"/>
  <c r="D93" i="17"/>
  <c r="A93" i="17"/>
  <c r="C92" i="17"/>
  <c r="B92" i="17"/>
  <c r="D92" i="17"/>
  <c r="A92" i="17"/>
  <c r="C91" i="17"/>
  <c r="B91" i="17"/>
  <c r="D91" i="17"/>
  <c r="A91" i="17"/>
  <c r="C90" i="17"/>
  <c r="B90" i="17"/>
  <c r="D90" i="17"/>
  <c r="A90" i="17"/>
  <c r="C89" i="17"/>
  <c r="B89" i="17"/>
  <c r="D89" i="17"/>
  <c r="A89" i="17"/>
  <c r="C88" i="17"/>
  <c r="B88" i="17"/>
  <c r="D88" i="17"/>
  <c r="A88" i="17"/>
  <c r="C87" i="17"/>
  <c r="B87" i="17"/>
  <c r="D87" i="17"/>
  <c r="A87" i="17"/>
  <c r="C86" i="17"/>
  <c r="B86" i="17"/>
  <c r="D86" i="17"/>
  <c r="A86" i="17"/>
  <c r="C85" i="17"/>
  <c r="B85" i="17"/>
  <c r="D85" i="17"/>
  <c r="A85" i="17"/>
  <c r="C84" i="17"/>
  <c r="B84" i="17"/>
  <c r="D84" i="17"/>
  <c r="A84" i="17"/>
  <c r="C83" i="17"/>
  <c r="B83" i="17"/>
  <c r="D83" i="17"/>
  <c r="A83" i="17"/>
  <c r="C82" i="17"/>
  <c r="B82" i="17"/>
  <c r="D82" i="17"/>
  <c r="A82" i="17"/>
  <c r="C81" i="17"/>
  <c r="B81" i="17"/>
  <c r="D81" i="17"/>
  <c r="A81" i="17"/>
  <c r="C80" i="17"/>
  <c r="B80" i="17"/>
  <c r="D80" i="17"/>
  <c r="A80" i="17"/>
  <c r="C79" i="17"/>
  <c r="B79" i="17"/>
  <c r="D79" i="17"/>
  <c r="A79" i="17"/>
  <c r="C78" i="17"/>
  <c r="B78" i="17"/>
  <c r="D78" i="17"/>
  <c r="A78" i="17"/>
  <c r="C77" i="17"/>
  <c r="B77" i="17"/>
  <c r="D77" i="17"/>
  <c r="A77" i="17"/>
  <c r="C76" i="17"/>
  <c r="B76" i="17"/>
  <c r="D76" i="17"/>
  <c r="A76" i="17"/>
  <c r="C75" i="17"/>
  <c r="B75" i="17"/>
  <c r="D75" i="17"/>
  <c r="A75" i="17"/>
  <c r="C74" i="17"/>
  <c r="B74" i="17"/>
  <c r="D74" i="17"/>
  <c r="A74" i="17"/>
  <c r="C73" i="17"/>
  <c r="B73" i="17"/>
  <c r="D73" i="17"/>
  <c r="A73" i="17"/>
  <c r="C72" i="17"/>
  <c r="B72" i="17"/>
  <c r="D72" i="17"/>
  <c r="A72" i="17"/>
  <c r="C71" i="17"/>
  <c r="B71" i="17"/>
  <c r="D71" i="17"/>
  <c r="A71" i="17"/>
  <c r="C70" i="17"/>
  <c r="B70" i="17"/>
  <c r="D70" i="17"/>
  <c r="A70" i="17"/>
  <c r="C69" i="17"/>
  <c r="B69" i="17"/>
  <c r="D69" i="17"/>
  <c r="A69" i="17"/>
  <c r="C68" i="17"/>
  <c r="B68" i="17"/>
  <c r="D68" i="17"/>
  <c r="A68" i="17"/>
  <c r="C67" i="17"/>
  <c r="B67" i="17"/>
  <c r="D67" i="17"/>
  <c r="A67" i="17"/>
  <c r="C66" i="17"/>
  <c r="B66" i="17"/>
  <c r="D66" i="17"/>
  <c r="A66" i="17"/>
  <c r="C65" i="17"/>
  <c r="B65" i="17"/>
  <c r="D65" i="17"/>
  <c r="A65" i="17"/>
  <c r="C64" i="17"/>
  <c r="B64" i="17"/>
  <c r="D64" i="17"/>
  <c r="A64" i="17"/>
  <c r="C63" i="17"/>
  <c r="B63" i="17"/>
  <c r="D63" i="17"/>
  <c r="A63" i="17"/>
  <c r="C62" i="17"/>
  <c r="B62" i="17"/>
  <c r="D62" i="17"/>
  <c r="A62" i="17"/>
  <c r="C61" i="17"/>
  <c r="B61" i="17"/>
  <c r="D61" i="17"/>
  <c r="A61" i="17"/>
  <c r="C60" i="17"/>
  <c r="B60" i="17"/>
  <c r="D60" i="17"/>
  <c r="A60" i="17"/>
  <c r="C59" i="17"/>
  <c r="B59" i="17"/>
  <c r="D59" i="17"/>
  <c r="A59" i="17"/>
  <c r="C58" i="17"/>
  <c r="B58" i="17"/>
  <c r="D58" i="17"/>
  <c r="A58" i="17"/>
  <c r="C57" i="17"/>
  <c r="B57" i="17"/>
  <c r="D57" i="17"/>
  <c r="A57" i="17"/>
  <c r="C56" i="17"/>
  <c r="B56" i="17"/>
  <c r="D56" i="17"/>
  <c r="A56" i="17"/>
  <c r="C55" i="17"/>
  <c r="B55" i="17"/>
  <c r="D55" i="17"/>
  <c r="A55" i="17"/>
  <c r="C54" i="17"/>
  <c r="B54" i="17"/>
  <c r="D54" i="17"/>
  <c r="A54" i="17"/>
  <c r="C53" i="17"/>
  <c r="B53" i="17"/>
  <c r="D53" i="17"/>
  <c r="A53" i="17"/>
  <c r="C52" i="17"/>
  <c r="B52" i="17"/>
  <c r="D52" i="17"/>
  <c r="A52" i="17"/>
  <c r="C51" i="17"/>
  <c r="B51" i="17"/>
  <c r="D51" i="17"/>
  <c r="A51" i="17"/>
  <c r="C50" i="17"/>
  <c r="B50" i="17"/>
  <c r="D50" i="17"/>
  <c r="A50" i="17"/>
  <c r="C49" i="17"/>
  <c r="B49" i="17"/>
  <c r="D49" i="17"/>
  <c r="A49" i="17"/>
  <c r="C48" i="17"/>
  <c r="B48" i="17"/>
  <c r="D48" i="17"/>
  <c r="A48" i="17"/>
  <c r="C47" i="17"/>
  <c r="B47" i="17"/>
  <c r="D47" i="17"/>
  <c r="A47" i="17"/>
  <c r="C46" i="17"/>
  <c r="B46" i="17"/>
  <c r="D46" i="17"/>
  <c r="A46" i="17"/>
  <c r="C45" i="17"/>
  <c r="B45" i="17"/>
  <c r="D45" i="17"/>
  <c r="A45" i="17"/>
  <c r="C44" i="17"/>
  <c r="B44" i="17"/>
  <c r="D44" i="17"/>
  <c r="A44" i="17"/>
  <c r="C43" i="17"/>
  <c r="B43" i="17"/>
  <c r="D43" i="17"/>
  <c r="A43" i="17"/>
  <c r="C42" i="17"/>
  <c r="B42" i="17"/>
  <c r="D42" i="17"/>
  <c r="A42" i="17"/>
  <c r="C41" i="17"/>
  <c r="B41" i="17"/>
  <c r="D41" i="17"/>
  <c r="A41" i="17"/>
  <c r="C40" i="17"/>
  <c r="B40" i="17"/>
  <c r="D40" i="17"/>
  <c r="A40" i="17"/>
  <c r="C39" i="17"/>
  <c r="B39" i="17"/>
  <c r="D39" i="17"/>
  <c r="A39" i="17"/>
  <c r="C38" i="17"/>
  <c r="B38" i="17"/>
  <c r="D38" i="17"/>
  <c r="A38" i="17"/>
  <c r="C37" i="17"/>
  <c r="B37" i="17"/>
  <c r="D37" i="17"/>
  <c r="A37" i="17"/>
  <c r="C36" i="17"/>
  <c r="B36" i="17"/>
  <c r="D36" i="17"/>
  <c r="A36" i="17"/>
  <c r="C35" i="17"/>
  <c r="B35" i="17"/>
  <c r="D35" i="17"/>
  <c r="A35" i="17"/>
  <c r="C34" i="17"/>
  <c r="B34" i="17"/>
  <c r="D34" i="17"/>
  <c r="A34" i="17"/>
  <c r="C33" i="17"/>
  <c r="B33" i="17"/>
  <c r="D33" i="17"/>
  <c r="A33" i="17"/>
  <c r="C32" i="17"/>
  <c r="B32" i="17"/>
  <c r="D32" i="17"/>
  <c r="A32" i="17"/>
  <c r="C31" i="17"/>
  <c r="B31" i="17"/>
  <c r="D31" i="17"/>
  <c r="A31" i="17"/>
  <c r="C30" i="17"/>
  <c r="B30" i="17"/>
  <c r="D30" i="17"/>
  <c r="A30" i="17"/>
  <c r="C29" i="17"/>
  <c r="B29" i="17"/>
  <c r="D29" i="17"/>
  <c r="A29" i="17"/>
  <c r="C28" i="17"/>
  <c r="B28" i="17"/>
  <c r="D28" i="17"/>
  <c r="A28" i="17"/>
  <c r="C27" i="17"/>
  <c r="B27" i="17"/>
  <c r="D27" i="17"/>
  <c r="A27" i="17"/>
  <c r="C26" i="17"/>
  <c r="B26" i="17"/>
  <c r="D26" i="17"/>
  <c r="A26" i="17"/>
  <c r="C25" i="17"/>
  <c r="B25" i="17"/>
  <c r="D25" i="17"/>
  <c r="A25" i="17"/>
  <c r="C24" i="17"/>
  <c r="B24" i="17"/>
  <c r="D24" i="17"/>
  <c r="A24" i="17"/>
  <c r="C23" i="17"/>
  <c r="B23" i="17"/>
  <c r="D23" i="17"/>
  <c r="A23" i="17"/>
  <c r="C22" i="17"/>
  <c r="B22" i="17"/>
  <c r="D22" i="17"/>
  <c r="A22" i="17"/>
  <c r="C21" i="17"/>
  <c r="B21" i="17"/>
  <c r="D21" i="17"/>
  <c r="A21" i="17"/>
  <c r="C20" i="17"/>
  <c r="B20" i="17"/>
  <c r="D20" i="17"/>
  <c r="A20" i="17"/>
  <c r="C19" i="17"/>
  <c r="B19" i="17"/>
  <c r="D19" i="17"/>
  <c r="A19" i="17"/>
  <c r="C18" i="17"/>
  <c r="B18" i="17"/>
  <c r="D18" i="17"/>
  <c r="A18" i="17"/>
  <c r="C17" i="17"/>
  <c r="B17" i="17"/>
  <c r="D17" i="17"/>
  <c r="A17" i="17"/>
  <c r="C16" i="17"/>
  <c r="B16" i="17"/>
  <c r="D16" i="17"/>
  <c r="A16" i="17"/>
  <c r="C15" i="17"/>
  <c r="B15" i="17"/>
  <c r="D15" i="17"/>
  <c r="A15" i="17"/>
  <c r="C14" i="17"/>
  <c r="B14" i="17"/>
  <c r="D14" i="17"/>
  <c r="A14" i="17"/>
  <c r="C13" i="17"/>
  <c r="B13" i="17"/>
  <c r="D13" i="17"/>
  <c r="A13" i="17"/>
  <c r="C12" i="17"/>
  <c r="B12" i="17"/>
  <c r="D12" i="17"/>
  <c r="A12" i="17"/>
  <c r="C11" i="17"/>
  <c r="B11" i="17"/>
  <c r="D11" i="17"/>
  <c r="A11" i="17"/>
  <c r="C10" i="17"/>
  <c r="B10" i="17"/>
  <c r="D10" i="17"/>
  <c r="A10" i="17"/>
  <c r="C9" i="17"/>
  <c r="B9" i="17"/>
  <c r="D9" i="17"/>
  <c r="A9" i="17"/>
  <c r="C8" i="17"/>
  <c r="B8" i="17"/>
  <c r="D8" i="17"/>
  <c r="A8" i="17"/>
  <c r="C7" i="17"/>
  <c r="B7" i="17"/>
  <c r="D7" i="17"/>
  <c r="A7" i="17"/>
  <c r="C6" i="17"/>
  <c r="B6" i="17"/>
  <c r="D6" i="17"/>
  <c r="A6" i="17"/>
  <c r="C5" i="17"/>
  <c r="B5" i="17"/>
  <c r="D5" i="17"/>
  <c r="A5" i="17"/>
  <c r="C4" i="17"/>
  <c r="B4" i="17"/>
  <c r="D4" i="17"/>
  <c r="A4" i="17"/>
  <c r="C3" i="17"/>
  <c r="B3" i="17"/>
  <c r="D3" i="17"/>
  <c r="A3" i="17"/>
  <c r="C2" i="17"/>
  <c r="B2" i="17"/>
  <c r="D2" i="17"/>
  <c r="A2" i="17"/>
  <c r="J11" i="18"/>
  <c r="J12" i="18"/>
  <c r="J13" i="18"/>
  <c r="J14" i="18"/>
  <c r="J15" i="18"/>
  <c r="J16" i="18"/>
  <c r="J17" i="18"/>
  <c r="J18" i="18"/>
  <c r="C4" i="18"/>
  <c r="A358" i="17"/>
  <c r="A359" i="17"/>
  <c r="A360" i="17"/>
  <c r="A361" i="17"/>
  <c r="A362" i="17"/>
  <c r="A363" i="17"/>
  <c r="A364" i="17"/>
  <c r="A365" i="17"/>
  <c r="A366" i="17"/>
  <c r="A367" i="17"/>
  <c r="A368" i="17"/>
  <c r="A369" i="17"/>
  <c r="D5" i="18"/>
  <c r="A370" i="17"/>
  <c r="A371" i="17"/>
  <c r="A372" i="17"/>
  <c r="A373" i="17"/>
  <c r="A374" i="17"/>
  <c r="A375" i="17"/>
  <c r="A376" i="17"/>
  <c r="A377" i="17"/>
  <c r="A378" i="17"/>
  <c r="A379" i="17"/>
  <c r="A380" i="17"/>
  <c r="A381" i="17"/>
  <c r="A382" i="17"/>
  <c r="A383" i="17"/>
  <c r="A384" i="17"/>
  <c r="A385" i="17"/>
  <c r="A386" i="17"/>
  <c r="A387" i="17"/>
  <c r="A388" i="17"/>
  <c r="A389" i="17"/>
  <c r="A390" i="17"/>
  <c r="A391" i="17"/>
  <c r="A392" i="17"/>
  <c r="A393" i="17"/>
  <c r="A394" i="17"/>
  <c r="A395" i="17"/>
  <c r="A396" i="17"/>
  <c r="A397" i="17"/>
  <c r="A398" i="17"/>
  <c r="A399" i="17"/>
  <c r="A400" i="17"/>
  <c r="A401" i="17"/>
  <c r="A402" i="17"/>
  <c r="A403" i="17"/>
  <c r="A404" i="17"/>
  <c r="A405" i="17"/>
  <c r="A406" i="17"/>
  <c r="A407" i="17"/>
  <c r="A408" i="17"/>
  <c r="A409" i="17"/>
  <c r="A410" i="17"/>
  <c r="A411" i="17"/>
  <c r="A412" i="17"/>
  <c r="A413" i="17"/>
  <c r="A414" i="17"/>
  <c r="A415" i="17"/>
  <c r="A416" i="17"/>
  <c r="A417" i="17"/>
  <c r="A418" i="17"/>
  <c r="A419" i="17"/>
  <c r="A420" i="17"/>
  <c r="A421" i="17"/>
  <c r="A422" i="17"/>
  <c r="C15" i="18"/>
  <c r="D15" i="18"/>
  <c r="C10" i="18"/>
  <c r="C11" i="18"/>
  <c r="C14" i="18"/>
  <c r="D14" i="18"/>
  <c r="G357" i="17" a="1"/>
  <c r="K357" i="17" a="1"/>
  <c r="H357" i="17" a="1"/>
  <c r="L357" i="17" a="1"/>
  <c r="I357" i="17" a="1"/>
  <c r="F357" i="17" a="1"/>
  <c r="M357" i="17" a="1"/>
  <c r="N357" i="17" a="1"/>
  <c r="J357" i="17" a="1"/>
  <c r="K349" i="15" a="1"/>
  <c r="L349" i="15" a="1"/>
  <c r="M349" i="15" a="1"/>
  <c r="N349" i="15" a="1"/>
  <c r="C358" i="17" a="1"/>
  <c r="B358" i="17" a="1"/>
  <c r="J350" i="15" a="1"/>
  <c r="N349" i="15" l="1"/>
  <c r="M349" i="15"/>
  <c r="L349" i="15"/>
  <c r="K349" i="15"/>
  <c r="J357" i="17"/>
  <c r="N357" i="17"/>
  <c r="M357" i="17"/>
  <c r="F357" i="17"/>
  <c r="I357" i="17"/>
  <c r="L357" i="17"/>
  <c r="H357" i="17"/>
  <c r="K357" i="17"/>
  <c r="G357" i="17"/>
  <c r="J356" i="15"/>
  <c r="J355" i="15"/>
  <c r="J357" i="15"/>
  <c r="J351" i="15"/>
  <c r="J352" i="15"/>
  <c r="J358" i="15"/>
  <c r="J354" i="15"/>
  <c r="J359" i="15"/>
  <c r="J360" i="15"/>
  <c r="J353" i="15"/>
  <c r="J361" i="15"/>
  <c r="J350" i="15"/>
  <c r="B420" i="17"/>
  <c r="B367" i="17"/>
  <c r="B369" i="17"/>
  <c r="B397" i="17"/>
  <c r="B406" i="17"/>
  <c r="B408" i="17"/>
  <c r="B410" i="17"/>
  <c r="B403" i="17"/>
  <c r="B392" i="17"/>
  <c r="B395" i="17"/>
  <c r="B418" i="17"/>
  <c r="B385" i="17"/>
  <c r="B419" i="17"/>
  <c r="B417" i="17"/>
  <c r="B404" i="17"/>
  <c r="B384" i="17"/>
  <c r="B375" i="17"/>
  <c r="B366" i="17"/>
  <c r="B400" i="17"/>
  <c r="B376" i="17"/>
  <c r="B362" i="17"/>
  <c r="B396" i="17"/>
  <c r="B368" i="17"/>
  <c r="B360" i="17"/>
  <c r="B413" i="17"/>
  <c r="B411" i="17"/>
  <c r="B380" i="17"/>
  <c r="B405" i="17"/>
  <c r="B412" i="17"/>
  <c r="B402" i="17"/>
  <c r="B416" i="17"/>
  <c r="B389" i="17"/>
  <c r="B365" i="17"/>
  <c r="B377" i="17"/>
  <c r="B378" i="17"/>
  <c r="B364" i="17"/>
  <c r="B371" i="17"/>
  <c r="B409" i="17"/>
  <c r="B415" i="17"/>
  <c r="B398" i="17"/>
  <c r="B361" i="17"/>
  <c r="B422" i="17"/>
  <c r="B399" i="17"/>
  <c r="B390" i="17"/>
  <c r="B379" i="17"/>
  <c r="B393" i="17"/>
  <c r="B372" i="17"/>
  <c r="B391" i="17"/>
  <c r="B358" i="17"/>
  <c r="B388" i="17"/>
  <c r="B359" i="17"/>
  <c r="B414" i="17"/>
  <c r="B387" i="17"/>
  <c r="B383" i="17"/>
  <c r="B382" i="17"/>
  <c r="B421" i="17"/>
  <c r="B381" i="17"/>
  <c r="B407" i="17"/>
  <c r="B370" i="17"/>
  <c r="B374" i="17"/>
  <c r="B401" i="17"/>
  <c r="B363" i="17"/>
  <c r="B394" i="17"/>
  <c r="B373" i="17"/>
  <c r="B386" i="17"/>
  <c r="C411" i="17"/>
  <c r="C372" i="17"/>
  <c r="C363" i="17"/>
  <c r="C403" i="17"/>
  <c r="C361" i="17"/>
  <c r="C377" i="17"/>
  <c r="C409" i="17"/>
  <c r="C415" i="17"/>
  <c r="C379" i="17"/>
  <c r="C371" i="17"/>
  <c r="C393" i="17"/>
  <c r="C362" i="17"/>
  <c r="C375" i="17"/>
  <c r="C382" i="17"/>
  <c r="C410" i="17"/>
  <c r="C414" i="17"/>
  <c r="C396" i="17"/>
  <c r="C359" i="17"/>
  <c r="C383" i="17"/>
  <c r="C408" i="17"/>
  <c r="C401" i="17"/>
  <c r="C391" i="17"/>
  <c r="C419" i="17"/>
  <c r="C395" i="17"/>
  <c r="C413" i="17"/>
  <c r="C421" i="17"/>
  <c r="C366" i="17"/>
  <c r="C402" i="17"/>
  <c r="C398" i="17"/>
  <c r="C420" i="17"/>
  <c r="C405" i="17"/>
  <c r="C417" i="17"/>
  <c r="C364" i="17"/>
  <c r="C387" i="17"/>
  <c r="C388" i="17"/>
  <c r="C397" i="17"/>
  <c r="C416" i="17"/>
  <c r="C389" i="17"/>
  <c r="C400" i="17"/>
  <c r="C384" i="17"/>
  <c r="C370" i="17"/>
  <c r="C399" i="17"/>
  <c r="C392" i="17"/>
  <c r="C381" i="17"/>
  <c r="C385" i="17"/>
  <c r="C365" i="17"/>
  <c r="C368" i="17"/>
  <c r="C378" i="17"/>
  <c r="C418" i="17"/>
  <c r="C367" i="17"/>
  <c r="C412" i="17"/>
  <c r="C369" i="17"/>
  <c r="C407" i="17"/>
  <c r="C390" i="17"/>
  <c r="C422" i="17"/>
  <c r="C358" i="17"/>
  <c r="C404" i="17"/>
  <c r="C360" i="17"/>
  <c r="C406" i="17"/>
  <c r="C380" i="17"/>
  <c r="C373" i="17"/>
  <c r="C394" i="17"/>
  <c r="C374" i="17"/>
  <c r="C386" i="17"/>
  <c r="C376" i="17"/>
  <c r="D8" i="18"/>
  <c r="D9" i="18"/>
  <c r="K351" i="15" a="1"/>
  <c r="N351" i="15" a="1"/>
  <c r="M351" i="15" a="1"/>
  <c r="L351" i="15" a="1"/>
  <c r="K350" i="15" a="1"/>
  <c r="N350" i="15" a="1"/>
  <c r="M350" i="15" a="1"/>
  <c r="L350" i="15" a="1"/>
  <c r="I403" i="17" a="1"/>
  <c r="L403" i="17" a="1"/>
  <c r="F403" i="17" a="1"/>
  <c r="I384" i="17" a="1"/>
  <c r="L384" i="17" a="1"/>
  <c r="F384" i="17" a="1"/>
  <c r="I360" i="17" a="1"/>
  <c r="F360" i="17" a="1"/>
  <c r="L360" i="17" a="1"/>
  <c r="L389" i="17" a="1"/>
  <c r="F389" i="17" a="1"/>
  <c r="I389" i="17" a="1"/>
  <c r="F398" i="17" a="1"/>
  <c r="L398" i="17" a="1"/>
  <c r="I398" i="17" a="1"/>
  <c r="L391" i="17" a="1"/>
  <c r="I391" i="17" a="1"/>
  <c r="F391" i="17" a="1"/>
  <c r="L421" i="17" a="1"/>
  <c r="F421" i="17" a="1"/>
  <c r="I421" i="17" a="1"/>
  <c r="F373" i="17" a="1"/>
  <c r="I373" i="17" a="1"/>
  <c r="L373" i="17" a="1"/>
  <c r="J409" i="17" a="1"/>
  <c r="M409" i="17" a="1"/>
  <c r="G409" i="17" a="1"/>
  <c r="J410" i="17" a="1"/>
  <c r="M410" i="17" a="1"/>
  <c r="G410" i="17" a="1"/>
  <c r="G419" i="17" a="1"/>
  <c r="J419" i="17" a="1"/>
  <c r="M419" i="17" a="1"/>
  <c r="G405" i="17" a="1"/>
  <c r="M405" i="17" a="1"/>
  <c r="J405" i="17" a="1"/>
  <c r="J400" i="17" a="1"/>
  <c r="G400" i="17" a="1"/>
  <c r="M400" i="17" a="1"/>
  <c r="J368" i="17" a="1"/>
  <c r="M368" i="17" a="1"/>
  <c r="G368" i="17" a="1"/>
  <c r="G422" i="17" a="1"/>
  <c r="J422" i="17" a="1"/>
  <c r="M422" i="17" a="1"/>
  <c r="M374" i="17" a="1"/>
  <c r="G374" i="17" a="1"/>
  <c r="J374" i="17" a="1"/>
  <c r="L419" i="17" a="1"/>
  <c r="F419" i="17" a="1"/>
  <c r="I419" i="17" a="1"/>
  <c r="L371" i="17" a="1"/>
  <c r="F371" i="17" a="1"/>
  <c r="I371" i="17" a="1"/>
  <c r="I401" i="17" a="1"/>
  <c r="L401" i="17" a="1"/>
  <c r="F401" i="17" a="1"/>
  <c r="G362" i="17" a="1"/>
  <c r="M362" i="17" a="1"/>
  <c r="J362" i="17" a="1"/>
  <c r="J397" i="17" a="1"/>
  <c r="G397" i="17" a="1"/>
  <c r="M397" i="17" a="1"/>
  <c r="M380" i="17" a="1"/>
  <c r="G380" i="17" a="1"/>
  <c r="J380" i="17" a="1"/>
  <c r="I396" i="17" a="1"/>
  <c r="F396" i="17" a="1"/>
  <c r="L396" i="17" a="1"/>
  <c r="G401" i="17" a="1"/>
  <c r="M401" i="17" a="1"/>
  <c r="J401" i="17" a="1"/>
  <c r="L352" i="15" a="1"/>
  <c r="K352" i="15" a="1"/>
  <c r="N352" i="15" a="1"/>
  <c r="M352" i="15" a="1"/>
  <c r="F420" i="17" a="1"/>
  <c r="L420" i="17" a="1"/>
  <c r="I420" i="17" a="1"/>
  <c r="F392" i="17" a="1"/>
  <c r="L392" i="17" a="1"/>
  <c r="I392" i="17" a="1"/>
  <c r="I375" i="17" a="1"/>
  <c r="L375" i="17" a="1"/>
  <c r="F375" i="17" a="1"/>
  <c r="F413" i="17" a="1"/>
  <c r="I413" i="17" a="1"/>
  <c r="L413" i="17" a="1"/>
  <c r="I365" i="17" a="1"/>
  <c r="L365" i="17" a="1"/>
  <c r="F365" i="17" a="1"/>
  <c r="L361" i="17" a="1"/>
  <c r="F361" i="17" a="1"/>
  <c r="I361" i="17" a="1"/>
  <c r="I358" i="17" a="1"/>
  <c r="L358" i="17" a="1"/>
  <c r="F358" i="17" a="1"/>
  <c r="L381" i="17" a="1"/>
  <c r="I381" i="17" a="1"/>
  <c r="F381" i="17" a="1"/>
  <c r="L386" i="17" a="1"/>
  <c r="F386" i="17" a="1"/>
  <c r="I386" i="17" a="1"/>
  <c r="J415" i="17" a="1"/>
  <c r="G415" i="17" a="1"/>
  <c r="M415" i="17" a="1"/>
  <c r="J414" i="17" a="1"/>
  <c r="G414" i="17" a="1"/>
  <c r="M414" i="17" a="1"/>
  <c r="M395" i="17" a="1"/>
  <c r="G395" i="17" a="1"/>
  <c r="J395" i="17" a="1"/>
  <c r="G417" i="17" a="1"/>
  <c r="J417" i="17" a="1"/>
  <c r="M417" i="17" a="1"/>
  <c r="G384" i="17" a="1"/>
  <c r="J384" i="17" a="1"/>
  <c r="M384" i="17" a="1"/>
  <c r="M378" i="17" a="1"/>
  <c r="G378" i="17" a="1"/>
  <c r="J378" i="17" a="1"/>
  <c r="G358" i="17" a="1"/>
  <c r="M358" i="17" a="1"/>
  <c r="J358" i="17" a="1"/>
  <c r="J386" i="17" a="1"/>
  <c r="G386" i="17" a="1"/>
  <c r="M386" i="17" a="1"/>
  <c r="L358" i="15" a="1"/>
  <c r="K358" i="15" a="1"/>
  <c r="M358" i="15" a="1"/>
  <c r="L367" i="17" a="1"/>
  <c r="F367" i="17" a="1"/>
  <c r="I367" i="17" a="1"/>
  <c r="F395" i="17" a="1"/>
  <c r="L395" i="17" a="1"/>
  <c r="I395" i="17" a="1"/>
  <c r="I366" i="17" a="1"/>
  <c r="L366" i="17" a="1"/>
  <c r="F366" i="17" a="1"/>
  <c r="F411" i="17" a="1"/>
  <c r="I411" i="17" a="1"/>
  <c r="L411" i="17" a="1"/>
  <c r="F377" i="17" a="1"/>
  <c r="L377" i="17" a="1"/>
  <c r="I377" i="17" a="1"/>
  <c r="L422" i="17" a="1"/>
  <c r="F422" i="17" a="1"/>
  <c r="I422" i="17" a="1"/>
  <c r="F388" i="17" a="1"/>
  <c r="I388" i="17" a="1"/>
  <c r="L388" i="17" a="1"/>
  <c r="I407" i="17" a="1"/>
  <c r="L407" i="17" a="1"/>
  <c r="F407" i="17" a="1"/>
  <c r="J411" i="17" a="1"/>
  <c r="M411" i="17" a="1"/>
  <c r="G411" i="17" a="1"/>
  <c r="J379" i="17" a="1"/>
  <c r="G379" i="17" a="1"/>
  <c r="M379" i="17" a="1"/>
  <c r="M396" i="17" a="1"/>
  <c r="J396" i="17" a="1"/>
  <c r="G396" i="17" a="1"/>
  <c r="J413" i="17" a="1"/>
  <c r="M413" i="17" a="1"/>
  <c r="G413" i="17" a="1"/>
  <c r="G364" i="17" a="1"/>
  <c r="J364" i="17" a="1"/>
  <c r="M364" i="17" a="1"/>
  <c r="J370" i="17" a="1"/>
  <c r="M370" i="17" a="1"/>
  <c r="G370" i="17" a="1"/>
  <c r="G418" i="17" a="1"/>
  <c r="J418" i="17" a="1"/>
  <c r="M418" i="17" a="1"/>
  <c r="J404" i="17" a="1"/>
  <c r="M404" i="17" a="1"/>
  <c r="G404" i="17" a="1"/>
  <c r="J376" i="17" a="1"/>
  <c r="M376" i="17" a="1"/>
  <c r="G376" i="17" a="1"/>
  <c r="G421" i="17" a="1"/>
  <c r="J421" i="17" a="1"/>
  <c r="M421" i="17" a="1"/>
  <c r="M399" i="17" a="1"/>
  <c r="J399" i="17" a="1"/>
  <c r="G399" i="17" a="1"/>
  <c r="J360" i="17" a="1"/>
  <c r="M360" i="17" a="1"/>
  <c r="G360" i="17" a="1"/>
  <c r="L356" i="15" a="1"/>
  <c r="K356" i="15" a="1"/>
  <c r="N356" i="15" a="1"/>
  <c r="M356" i="15" a="1"/>
  <c r="L362" i="17" a="1"/>
  <c r="I362" i="17" a="1"/>
  <c r="F362" i="17" a="1"/>
  <c r="L382" i="17" a="1"/>
  <c r="F382" i="17" a="1"/>
  <c r="I382" i="17" a="1"/>
  <c r="L406" i="17" a="1"/>
  <c r="F406" i="17" a="1"/>
  <c r="I406" i="17" a="1"/>
  <c r="F412" i="17" a="1"/>
  <c r="I412" i="17" a="1"/>
  <c r="L412" i="17" a="1"/>
  <c r="I379" i="17" a="1"/>
  <c r="L379" i="17" a="1"/>
  <c r="F379" i="17" a="1"/>
  <c r="L387" i="17" a="1"/>
  <c r="I387" i="17" a="1"/>
  <c r="F387" i="17" a="1"/>
  <c r="M403" i="17" a="1"/>
  <c r="G403" i="17" a="1"/>
  <c r="J403" i="17" a="1"/>
  <c r="J402" i="17" a="1"/>
  <c r="M402" i="17" a="1"/>
  <c r="G402" i="17" a="1"/>
  <c r="G381" i="17" a="1"/>
  <c r="J381" i="17" a="1"/>
  <c r="M381" i="17" a="1"/>
  <c r="F409" i="17" a="1"/>
  <c r="I409" i="17" a="1"/>
  <c r="L409" i="17" a="1"/>
  <c r="J416" i="17" a="1"/>
  <c r="G416" i="17" a="1"/>
  <c r="M416" i="17" a="1"/>
  <c r="L354" i="15" a="1"/>
  <c r="K354" i="15" a="1"/>
  <c r="N354" i="15" a="1"/>
  <c r="M354" i="15" a="1"/>
  <c r="I369" i="17" a="1"/>
  <c r="L369" i="17" a="1"/>
  <c r="F369" i="17" a="1"/>
  <c r="C5" i="18" a="1"/>
  <c r="F418" i="17" a="1"/>
  <c r="L418" i="17" a="1"/>
  <c r="I418" i="17" a="1"/>
  <c r="I400" i="17" a="1"/>
  <c r="L400" i="17" a="1"/>
  <c r="F400" i="17" a="1"/>
  <c r="L380" i="17" a="1"/>
  <c r="F380" i="17" a="1"/>
  <c r="I380" i="17" a="1"/>
  <c r="I378" i="17" a="1"/>
  <c r="L378" i="17" a="1"/>
  <c r="F378" i="17" a="1"/>
  <c r="I399" i="17" a="1"/>
  <c r="L399" i="17" a="1"/>
  <c r="F399" i="17" a="1"/>
  <c r="F359" i="17" a="1"/>
  <c r="L359" i="17" a="1"/>
  <c r="I359" i="17" a="1"/>
  <c r="L370" i="17" a="1"/>
  <c r="F370" i="17" a="1"/>
  <c r="I370" i="17" a="1"/>
  <c r="J372" i="17" a="1"/>
  <c r="M372" i="17" a="1"/>
  <c r="G372" i="17" a="1"/>
  <c r="M371" i="17" a="1"/>
  <c r="G371" i="17" a="1"/>
  <c r="J371" i="17" a="1"/>
  <c r="G359" i="17" a="1"/>
  <c r="J359" i="17" a="1"/>
  <c r="M359" i="17" a="1"/>
  <c r="M387" i="17" a="1"/>
  <c r="J387" i="17" a="1"/>
  <c r="G387" i="17" a="1"/>
  <c r="G367" i="17" a="1"/>
  <c r="J367" i="17" a="1"/>
  <c r="M367" i="17" a="1"/>
  <c r="J369" i="17" a="1"/>
  <c r="M369" i="17" a="1"/>
  <c r="G369" i="17" a="1"/>
  <c r="M361" i="17" a="1"/>
  <c r="J361" i="17" a="1"/>
  <c r="G361" i="17" a="1"/>
  <c r="J407" i="17" a="1"/>
  <c r="M407" i="17" a="1"/>
  <c r="G407" i="17" a="1"/>
  <c r="M389" i="17" a="1"/>
  <c r="G389" i="17" a="1"/>
  <c r="J389" i="17" a="1"/>
  <c r="G394" i="17" a="1"/>
  <c r="M394" i="17" a="1"/>
  <c r="J394" i="17" a="1"/>
  <c r="M359" i="15" a="1"/>
  <c r="L359" i="15" a="1"/>
  <c r="K359" i="15" a="1"/>
  <c r="F397" i="17" a="1"/>
  <c r="L397" i="17" a="1"/>
  <c r="I397" i="17" a="1"/>
  <c r="L385" i="17" a="1"/>
  <c r="F385" i="17" a="1"/>
  <c r="I385" i="17" a="1"/>
  <c r="I376" i="17" a="1"/>
  <c r="F376" i="17" a="1"/>
  <c r="L376" i="17" a="1"/>
  <c r="I405" i="17" a="1"/>
  <c r="L405" i="17" a="1"/>
  <c r="F405" i="17" a="1"/>
  <c r="L364" i="17" a="1"/>
  <c r="F364" i="17" a="1"/>
  <c r="I364" i="17" a="1"/>
  <c r="F390" i="17" a="1"/>
  <c r="I390" i="17" a="1"/>
  <c r="L390" i="17" a="1"/>
  <c r="F414" i="17" a="1"/>
  <c r="I414" i="17" a="1"/>
  <c r="L414" i="17" a="1"/>
  <c r="F374" i="17" a="1"/>
  <c r="L374" i="17" a="1"/>
  <c r="I374" i="17" a="1"/>
  <c r="G363" i="17" a="1"/>
  <c r="J363" i="17" a="1"/>
  <c r="M363" i="17" a="1"/>
  <c r="J393" i="17" a="1"/>
  <c r="M393" i="17" a="1"/>
  <c r="G393" i="17" a="1"/>
  <c r="M383" i="17" a="1"/>
  <c r="J383" i="17" a="1"/>
  <c r="G383" i="17" a="1"/>
  <c r="J366" i="17" a="1"/>
  <c r="M366" i="17" a="1"/>
  <c r="G366" i="17" a="1"/>
  <c r="M388" i="17" a="1"/>
  <c r="J388" i="17" a="1"/>
  <c r="G388" i="17" a="1"/>
  <c r="J392" i="17" a="1"/>
  <c r="M392" i="17" a="1"/>
  <c r="G392" i="17" a="1"/>
  <c r="J412" i="17" a="1"/>
  <c r="M412" i="17" a="1"/>
  <c r="G412" i="17" a="1"/>
  <c r="J406" i="17" a="1"/>
  <c r="M406" i="17" a="1"/>
  <c r="G406" i="17" a="1"/>
  <c r="J408" i="17" a="1"/>
  <c r="M408" i="17" a="1"/>
  <c r="G408" i="17" a="1"/>
  <c r="J391" i="17" a="1"/>
  <c r="M391" i="17" a="1"/>
  <c r="G391" i="17" a="1"/>
  <c r="K360" i="15" a="1"/>
  <c r="M360" i="15" a="1"/>
  <c r="L360" i="15" a="1"/>
  <c r="L355" i="15" a="1"/>
  <c r="K355" i="15" a="1"/>
  <c r="N355" i="15" a="1"/>
  <c r="M355" i="15" a="1"/>
  <c r="L353" i="15" a="1"/>
  <c r="K353" i="15" a="1"/>
  <c r="N353" i="15" a="1"/>
  <c r="M353" i="15" a="1"/>
  <c r="I408" i="17" a="1"/>
  <c r="F408" i="17" a="1"/>
  <c r="L408" i="17" a="1"/>
  <c r="L417" i="17" a="1"/>
  <c r="F417" i="17" a="1"/>
  <c r="I417" i="17" a="1"/>
  <c r="L402" i="17" a="1"/>
  <c r="F402" i="17" a="1"/>
  <c r="I402" i="17" a="1"/>
  <c r="I393" i="17" a="1"/>
  <c r="F393" i="17" a="1"/>
  <c r="L393" i="17" a="1"/>
  <c r="F383" i="17" a="1"/>
  <c r="L383" i="17" a="1"/>
  <c r="I383" i="17" a="1"/>
  <c r="F363" i="17" a="1"/>
  <c r="L363" i="17" a="1"/>
  <c r="I363" i="17" a="1"/>
  <c r="M375" i="17" a="1"/>
  <c r="G375" i="17" a="1"/>
  <c r="J375" i="17" a="1"/>
  <c r="G398" i="17" a="1"/>
  <c r="M398" i="17" a="1"/>
  <c r="J398" i="17" a="1"/>
  <c r="J385" i="17" a="1"/>
  <c r="G385" i="17" a="1"/>
  <c r="M385" i="17" a="1"/>
  <c r="M373" i="17" a="1"/>
  <c r="J373" i="17" a="1"/>
  <c r="G373" i="17" a="1"/>
  <c r="M377" i="17" a="1"/>
  <c r="G377" i="17" a="1"/>
  <c r="J377" i="17" a="1"/>
  <c r="M365" i="17" a="1"/>
  <c r="G365" i="17" a="1"/>
  <c r="J365" i="17" a="1"/>
  <c r="L357" i="15" a="1"/>
  <c r="K357" i="15" a="1"/>
  <c r="N357" i="15" a="1"/>
  <c r="M357" i="15" a="1"/>
  <c r="M361" i="15" a="1"/>
  <c r="L361" i="15" a="1"/>
  <c r="K361" i="15" a="1"/>
  <c r="I410" i="17" a="1"/>
  <c r="F410" i="17" a="1"/>
  <c r="L410" i="17" a="1"/>
  <c r="F404" i="17" a="1"/>
  <c r="L404" i="17" a="1"/>
  <c r="I404" i="17" a="1"/>
  <c r="L368" i="17" a="1"/>
  <c r="F368" i="17" a="1"/>
  <c r="I368" i="17" a="1"/>
  <c r="F416" i="17" a="1"/>
  <c r="I416" i="17" a="1"/>
  <c r="L416" i="17" a="1"/>
  <c r="F415" i="17" a="1"/>
  <c r="I415" i="17" a="1"/>
  <c r="L415" i="17" a="1"/>
  <c r="F372" i="17" a="1"/>
  <c r="I372" i="17" a="1"/>
  <c r="L372" i="17" a="1"/>
  <c r="F394" i="17" a="1"/>
  <c r="L394" i="17" a="1"/>
  <c r="I394" i="17" a="1"/>
  <c r="G382" i="17" a="1"/>
  <c r="M382" i="17" a="1"/>
  <c r="J382" i="17" a="1"/>
  <c r="G420" i="17" a="1"/>
  <c r="J420" i="17" a="1"/>
  <c r="M420" i="17" a="1"/>
  <c r="G390" i="17" a="1"/>
  <c r="M390" i="17" a="1"/>
  <c r="J390" i="17" a="1"/>
  <c r="J390" i="17" l="1"/>
  <c r="M390" i="17"/>
  <c r="G390" i="17"/>
  <c r="M420" i="17"/>
  <c r="J420" i="17"/>
  <c r="G420" i="17"/>
  <c r="J382" i="17"/>
  <c r="M382" i="17"/>
  <c r="G382" i="17"/>
  <c r="I394" i="17"/>
  <c r="L394" i="17"/>
  <c r="F394" i="17"/>
  <c r="L372" i="17"/>
  <c r="I372" i="17"/>
  <c r="F372" i="17"/>
  <c r="L415" i="17"/>
  <c r="I415" i="17"/>
  <c r="F415" i="17"/>
  <c r="L416" i="17"/>
  <c r="I416" i="17"/>
  <c r="F416" i="17"/>
  <c r="I368" i="17"/>
  <c r="F368" i="17"/>
  <c r="L368" i="17"/>
  <c r="I404" i="17"/>
  <c r="L404" i="17"/>
  <c r="F404" i="17"/>
  <c r="L410" i="17"/>
  <c r="F410" i="17"/>
  <c r="I410" i="17"/>
  <c r="K361" i="15"/>
  <c r="L361" i="15"/>
  <c r="M361" i="15"/>
  <c r="M357" i="15"/>
  <c r="N357" i="15"/>
  <c r="K357" i="15"/>
  <c r="L357" i="15"/>
  <c r="J365" i="17"/>
  <c r="G365" i="17"/>
  <c r="M365" i="17"/>
  <c r="J377" i="17"/>
  <c r="G377" i="17"/>
  <c r="M377" i="17"/>
  <c r="G373" i="17"/>
  <c r="J373" i="17"/>
  <c r="M373" i="17"/>
  <c r="M385" i="17"/>
  <c r="G385" i="17"/>
  <c r="J385" i="17"/>
  <c r="J398" i="17"/>
  <c r="M398" i="17"/>
  <c r="G398" i="17"/>
  <c r="J375" i="17"/>
  <c r="G375" i="17"/>
  <c r="M375" i="17"/>
  <c r="I363" i="17"/>
  <c r="L363" i="17"/>
  <c r="F363" i="17"/>
  <c r="I383" i="17"/>
  <c r="L383" i="17"/>
  <c r="F383" i="17"/>
  <c r="L393" i="17"/>
  <c r="F393" i="17"/>
  <c r="I393" i="17"/>
  <c r="I402" i="17"/>
  <c r="F402" i="17"/>
  <c r="L402" i="17"/>
  <c r="I417" i="17"/>
  <c r="F417" i="17"/>
  <c r="L417" i="17"/>
  <c r="L408" i="17"/>
  <c r="F408" i="17"/>
  <c r="I408" i="17"/>
  <c r="M353" i="15"/>
  <c r="N353" i="15"/>
  <c r="K353" i="15"/>
  <c r="L353" i="15"/>
  <c r="M355" i="15"/>
  <c r="N355" i="15"/>
  <c r="K355" i="15"/>
  <c r="L355" i="15"/>
  <c r="L360" i="15"/>
  <c r="M360" i="15"/>
  <c r="K360" i="15"/>
  <c r="G391" i="17"/>
  <c r="M391" i="17"/>
  <c r="J391" i="17"/>
  <c r="G408" i="17"/>
  <c r="M408" i="17"/>
  <c r="J408" i="17"/>
  <c r="G406" i="17"/>
  <c r="M406" i="17"/>
  <c r="J406" i="17"/>
  <c r="G412" i="17"/>
  <c r="M412" i="17"/>
  <c r="J412" i="17"/>
  <c r="G392" i="17"/>
  <c r="M392" i="17"/>
  <c r="J392" i="17"/>
  <c r="G388" i="17"/>
  <c r="J388" i="17"/>
  <c r="M388" i="17"/>
  <c r="G366" i="17"/>
  <c r="M366" i="17"/>
  <c r="J366" i="17"/>
  <c r="G383" i="17"/>
  <c r="J383" i="17"/>
  <c r="M383" i="17"/>
  <c r="G393" i="17"/>
  <c r="M393" i="17"/>
  <c r="J393" i="17"/>
  <c r="M363" i="17"/>
  <c r="J363" i="17"/>
  <c r="G363" i="17"/>
  <c r="I374" i="17"/>
  <c r="L374" i="17"/>
  <c r="F374" i="17"/>
  <c r="L414" i="17"/>
  <c r="I414" i="17"/>
  <c r="F414" i="17"/>
  <c r="L390" i="17"/>
  <c r="I390" i="17"/>
  <c r="F390" i="17"/>
  <c r="I364" i="17"/>
  <c r="F364" i="17"/>
  <c r="L364" i="17"/>
  <c r="F405" i="17"/>
  <c r="L405" i="17"/>
  <c r="I405" i="17"/>
  <c r="L376" i="17"/>
  <c r="F376" i="17"/>
  <c r="I376" i="17"/>
  <c r="I385" i="17"/>
  <c r="F385" i="17"/>
  <c r="L385" i="17"/>
  <c r="I397" i="17"/>
  <c r="L397" i="17"/>
  <c r="F397" i="17"/>
  <c r="K359" i="15"/>
  <c r="L359" i="15"/>
  <c r="M359" i="15"/>
  <c r="J394" i="17"/>
  <c r="M394" i="17"/>
  <c r="G394" i="17"/>
  <c r="J389" i="17"/>
  <c r="G389" i="17"/>
  <c r="M389" i="17"/>
  <c r="G407" i="17"/>
  <c r="M407" i="17"/>
  <c r="J407" i="17"/>
  <c r="G361" i="17"/>
  <c r="J361" i="17"/>
  <c r="M361" i="17"/>
  <c r="G369" i="17"/>
  <c r="M369" i="17"/>
  <c r="J369" i="17"/>
  <c r="M367" i="17"/>
  <c r="J367" i="17"/>
  <c r="G367" i="17"/>
  <c r="G387" i="17"/>
  <c r="J387" i="17"/>
  <c r="M387" i="17"/>
  <c r="M359" i="17"/>
  <c r="J359" i="17"/>
  <c r="G359" i="17"/>
  <c r="J371" i="17"/>
  <c r="G371" i="17"/>
  <c r="M371" i="17"/>
  <c r="G372" i="17"/>
  <c r="M372" i="17"/>
  <c r="J372" i="17"/>
  <c r="I370" i="17"/>
  <c r="F370" i="17"/>
  <c r="L370" i="17"/>
  <c r="I359" i="17"/>
  <c r="L359" i="17"/>
  <c r="F359" i="17"/>
  <c r="F399" i="17"/>
  <c r="L399" i="17"/>
  <c r="I399" i="17"/>
  <c r="F378" i="17"/>
  <c r="L378" i="17"/>
  <c r="I378" i="17"/>
  <c r="I380" i="17"/>
  <c r="F380" i="17"/>
  <c r="L380" i="17"/>
  <c r="F400" i="17"/>
  <c r="L400" i="17"/>
  <c r="I400" i="17"/>
  <c r="I418" i="17"/>
  <c r="L418" i="17"/>
  <c r="F418" i="17"/>
  <c r="C5" i="18"/>
  <c r="F369" i="17"/>
  <c r="L369" i="17"/>
  <c r="I369" i="17"/>
  <c r="M354" i="15"/>
  <c r="N354" i="15"/>
  <c r="K354" i="15"/>
  <c r="L354" i="15"/>
  <c r="M416" i="17"/>
  <c r="G416" i="17"/>
  <c r="J416" i="17"/>
  <c r="L409" i="17"/>
  <c r="I409" i="17"/>
  <c r="F409" i="17"/>
  <c r="M381" i="17"/>
  <c r="J381" i="17"/>
  <c r="G381" i="17"/>
  <c r="G402" i="17"/>
  <c r="M402" i="17"/>
  <c r="J402" i="17"/>
  <c r="J403" i="17"/>
  <c r="G403" i="17"/>
  <c r="M403" i="17"/>
  <c r="F387" i="17"/>
  <c r="I387" i="17"/>
  <c r="L387" i="17"/>
  <c r="F379" i="17"/>
  <c r="L379" i="17"/>
  <c r="I379" i="17"/>
  <c r="L412" i="17"/>
  <c r="I412" i="17"/>
  <c r="F412" i="17"/>
  <c r="I406" i="17"/>
  <c r="F406" i="17"/>
  <c r="L406" i="17"/>
  <c r="I382" i="17"/>
  <c r="F382" i="17"/>
  <c r="L382" i="17"/>
  <c r="F362" i="17"/>
  <c r="I362" i="17"/>
  <c r="L362" i="17"/>
  <c r="M356" i="15"/>
  <c r="N356" i="15"/>
  <c r="K356" i="15"/>
  <c r="L356" i="15"/>
  <c r="G360" i="17"/>
  <c r="M360" i="17"/>
  <c r="J360" i="17"/>
  <c r="G399" i="17"/>
  <c r="J399" i="17"/>
  <c r="M399" i="17"/>
  <c r="M421" i="17"/>
  <c r="J421" i="17"/>
  <c r="G421" i="17"/>
  <c r="G376" i="17"/>
  <c r="M376" i="17"/>
  <c r="J376" i="17"/>
  <c r="G404" i="17"/>
  <c r="M404" i="17"/>
  <c r="J404" i="17"/>
  <c r="M418" i="17"/>
  <c r="J418" i="17"/>
  <c r="G418" i="17"/>
  <c r="G370" i="17"/>
  <c r="M370" i="17"/>
  <c r="J370" i="17"/>
  <c r="M364" i="17"/>
  <c r="J364" i="17"/>
  <c r="G364" i="17"/>
  <c r="G413" i="17"/>
  <c r="M413" i="17"/>
  <c r="J413" i="17"/>
  <c r="G396" i="17"/>
  <c r="J396" i="17"/>
  <c r="M396" i="17"/>
  <c r="M379" i="17"/>
  <c r="G379" i="17"/>
  <c r="J379" i="17"/>
  <c r="G411" i="17"/>
  <c r="M411" i="17"/>
  <c r="J411" i="17"/>
  <c r="F407" i="17"/>
  <c r="L407" i="17"/>
  <c r="I407" i="17"/>
  <c r="L388" i="17"/>
  <c r="I388" i="17"/>
  <c r="F388" i="17"/>
  <c r="I422" i="17"/>
  <c r="F422" i="17"/>
  <c r="L422" i="17"/>
  <c r="I377" i="17"/>
  <c r="L377" i="17"/>
  <c r="F377" i="17"/>
  <c r="L411" i="17"/>
  <c r="I411" i="17"/>
  <c r="F411" i="17"/>
  <c r="F366" i="17"/>
  <c r="L366" i="17"/>
  <c r="I366" i="17"/>
  <c r="I395" i="17"/>
  <c r="L395" i="17"/>
  <c r="F395" i="17"/>
  <c r="I367" i="17"/>
  <c r="F367" i="17"/>
  <c r="L367" i="17"/>
  <c r="M358" i="15"/>
  <c r="K358" i="15"/>
  <c r="L358" i="15"/>
  <c r="M386" i="17"/>
  <c r="G386" i="17"/>
  <c r="J386" i="17"/>
  <c r="J358" i="17"/>
  <c r="M358" i="17"/>
  <c r="G358" i="17"/>
  <c r="J378" i="17"/>
  <c r="G378" i="17"/>
  <c r="M378" i="17"/>
  <c r="M384" i="17"/>
  <c r="J384" i="17"/>
  <c r="G384" i="17"/>
  <c r="M417" i="17"/>
  <c r="J417" i="17"/>
  <c r="G417" i="17"/>
  <c r="J395" i="17"/>
  <c r="G395" i="17"/>
  <c r="M395" i="17"/>
  <c r="M414" i="17"/>
  <c r="G414" i="17"/>
  <c r="J414" i="17"/>
  <c r="M415" i="17"/>
  <c r="G415" i="17"/>
  <c r="J415" i="17"/>
  <c r="I386" i="17"/>
  <c r="F386" i="17"/>
  <c r="L386" i="17"/>
  <c r="F381" i="17"/>
  <c r="I381" i="17"/>
  <c r="L381" i="17"/>
  <c r="F358" i="17"/>
  <c r="L358" i="17"/>
  <c r="I358" i="17"/>
  <c r="I361" i="17"/>
  <c r="F361" i="17"/>
  <c r="L361" i="17"/>
  <c r="F365" i="17"/>
  <c r="L365" i="17"/>
  <c r="I365" i="17"/>
  <c r="L413" i="17"/>
  <c r="I413" i="17"/>
  <c r="F413" i="17"/>
  <c r="F375" i="17"/>
  <c r="L375" i="17"/>
  <c r="I375" i="17"/>
  <c r="I392" i="17"/>
  <c r="L392" i="17"/>
  <c r="F392" i="17"/>
  <c r="I420" i="17"/>
  <c r="L420" i="17"/>
  <c r="F420" i="17"/>
  <c r="M352" i="15"/>
  <c r="N352" i="15"/>
  <c r="K352" i="15"/>
  <c r="L352" i="15"/>
  <c r="J401" i="17"/>
  <c r="M401" i="17"/>
  <c r="G401" i="17"/>
  <c r="L396" i="17"/>
  <c r="F396" i="17"/>
  <c r="I396" i="17"/>
  <c r="J380" i="17"/>
  <c r="G380" i="17"/>
  <c r="M380" i="17"/>
  <c r="M397" i="17"/>
  <c r="G397" i="17"/>
  <c r="J397" i="17"/>
  <c r="J362" i="17"/>
  <c r="M362" i="17"/>
  <c r="G362" i="17"/>
  <c r="F401" i="17"/>
  <c r="L401" i="17"/>
  <c r="I401" i="17"/>
  <c r="I371" i="17"/>
  <c r="F371" i="17"/>
  <c r="L371" i="17"/>
  <c r="I419" i="17"/>
  <c r="F419" i="17"/>
  <c r="L419" i="17"/>
  <c r="J374" i="17"/>
  <c r="G374" i="17"/>
  <c r="M374" i="17"/>
  <c r="M422" i="17"/>
  <c r="J422" i="17"/>
  <c r="G422" i="17"/>
  <c r="G368" i="17"/>
  <c r="M368" i="17"/>
  <c r="J368" i="17"/>
  <c r="M400" i="17"/>
  <c r="G400" i="17"/>
  <c r="J400" i="17"/>
  <c r="J405" i="17"/>
  <c r="M405" i="17"/>
  <c r="G405" i="17"/>
  <c r="M419" i="17"/>
  <c r="J419" i="17"/>
  <c r="G419" i="17"/>
  <c r="G410" i="17"/>
  <c r="M410" i="17"/>
  <c r="J410" i="17"/>
  <c r="G409" i="17"/>
  <c r="M409" i="17"/>
  <c r="J409" i="17"/>
  <c r="L373" i="17"/>
  <c r="I373" i="17"/>
  <c r="F373" i="17"/>
  <c r="I421" i="17"/>
  <c r="F421" i="17"/>
  <c r="L421" i="17"/>
  <c r="F391" i="17"/>
  <c r="I391" i="17"/>
  <c r="L391" i="17"/>
  <c r="I398" i="17"/>
  <c r="L398" i="17"/>
  <c r="F398" i="17"/>
  <c r="I389" i="17"/>
  <c r="F389" i="17"/>
  <c r="L389" i="17"/>
  <c r="L360" i="17"/>
  <c r="F360" i="17"/>
  <c r="I360" i="17"/>
  <c r="F384" i="17"/>
  <c r="L384" i="17"/>
  <c r="I384" i="17"/>
  <c r="F403" i="17"/>
  <c r="L403" i="17"/>
  <c r="I403" i="17"/>
  <c r="L350" i="15"/>
  <c r="M350" i="15"/>
  <c r="N350" i="15"/>
  <c r="K350" i="15"/>
  <c r="L351" i="15"/>
  <c r="M351" i="15"/>
  <c r="N351" i="15"/>
  <c r="K351" i="15"/>
  <c r="D390" i="17"/>
  <c r="D391" i="17"/>
  <c r="D377" i="17"/>
  <c r="D370" i="17"/>
  <c r="D363" i="17"/>
  <c r="D414" i="17"/>
  <c r="D378" i="17"/>
  <c r="D380" i="17"/>
  <c r="D400" i="17"/>
  <c r="D418" i="17"/>
  <c r="E9" i="18"/>
  <c r="D374" i="17"/>
  <c r="D364" i="17"/>
  <c r="D405" i="17"/>
  <c r="D376" i="17"/>
  <c r="D385" i="17"/>
  <c r="D397" i="17"/>
  <c r="D399" i="17"/>
  <c r="D388" i="17"/>
  <c r="D422" i="17"/>
  <c r="D411" i="17"/>
  <c r="D366" i="17"/>
  <c r="D395" i="17"/>
  <c r="D367" i="17"/>
  <c r="D359" i="17"/>
  <c r="D407" i="17"/>
  <c r="D386" i="17"/>
  <c r="D381" i="17"/>
  <c r="D358" i="17"/>
  <c r="D361" i="17"/>
  <c r="D365" i="17"/>
  <c r="D413" i="17"/>
  <c r="D375" i="17"/>
  <c r="D392" i="17"/>
  <c r="D420" i="17"/>
  <c r="D373" i="17"/>
  <c r="D421" i="17"/>
  <c r="D398" i="17"/>
  <c r="D389" i="17"/>
  <c r="D360" i="17"/>
  <c r="D384" i="17"/>
  <c r="D403" i="17"/>
  <c r="E8" i="18"/>
  <c r="D10" i="18"/>
  <c r="D369" i="17"/>
  <c r="D394" i="17"/>
  <c r="D382" i="17"/>
  <c r="D372" i="17"/>
  <c r="D415" i="17"/>
  <c r="D416" i="17"/>
  <c r="D368" i="17"/>
  <c r="D404" i="17"/>
  <c r="D410" i="17"/>
  <c r="D383" i="17"/>
  <c r="D393" i="17"/>
  <c r="D409" i="17"/>
  <c r="D402" i="17"/>
  <c r="D396" i="17"/>
  <c r="D417" i="17"/>
  <c r="D408" i="17"/>
  <c r="D401" i="17"/>
  <c r="D387" i="17"/>
  <c r="D379" i="17"/>
  <c r="D371" i="17"/>
  <c r="D412" i="17"/>
  <c r="D362" i="17"/>
  <c r="D419" i="17"/>
  <c r="D406" i="17"/>
  <c r="F14" i="18" a="1"/>
  <c r="K414" i="17" a="1"/>
  <c r="N414" i="17" a="1"/>
  <c r="H414" i="17" a="1"/>
  <c r="N405" i="17" a="1"/>
  <c r="H405" i="17" a="1"/>
  <c r="K405" i="17" a="1"/>
  <c r="N366" i="17" a="1"/>
  <c r="H366" i="17" a="1"/>
  <c r="K366" i="17" a="1"/>
  <c r="H361" i="17" a="1"/>
  <c r="N361" i="17" a="1"/>
  <c r="K361" i="17" a="1"/>
  <c r="N398" i="17" a="1"/>
  <c r="H398" i="17" a="1"/>
  <c r="K398" i="17" a="1"/>
  <c r="H394" i="17" a="1"/>
  <c r="K394" i="17" a="1"/>
  <c r="N394" i="17" a="1"/>
  <c r="N383" i="17" a="1"/>
  <c r="H383" i="17" a="1"/>
  <c r="K383" i="17" a="1"/>
  <c r="N387" i="17" a="1"/>
  <c r="H387" i="17" a="1"/>
  <c r="K387" i="17" a="1"/>
  <c r="K362" i="17" a="1"/>
  <c r="H362" i="17" a="1"/>
  <c r="N362" i="17" a="1"/>
  <c r="N363" i="17" a="1"/>
  <c r="H363" i="17" a="1"/>
  <c r="K363" i="17" a="1"/>
  <c r="K421" i="17" a="1"/>
  <c r="N421" i="17" a="1"/>
  <c r="H421" i="17" a="1"/>
  <c r="N378" i="17" a="1"/>
  <c r="H378" i="17" a="1"/>
  <c r="K378" i="17" a="1"/>
  <c r="K376" i="17" a="1"/>
  <c r="N376" i="17" a="1"/>
  <c r="H376" i="17" a="1"/>
  <c r="N395" i="17" a="1"/>
  <c r="H395" i="17" a="1"/>
  <c r="K395" i="17" a="1"/>
  <c r="N365" i="17" a="1"/>
  <c r="H365" i="17" a="1"/>
  <c r="K365" i="17" a="1"/>
  <c r="H389" i="17" a="1"/>
  <c r="N389" i="17" a="1"/>
  <c r="K389" i="17" a="1"/>
  <c r="N382" i="17" a="1"/>
  <c r="K382" i="17" a="1"/>
  <c r="H382" i="17" a="1"/>
  <c r="H393" i="17" a="1"/>
  <c r="N393" i="17" a="1"/>
  <c r="K393" i="17" a="1"/>
  <c r="N379" i="17" a="1"/>
  <c r="K379" i="17" a="1"/>
  <c r="H379" i="17" a="1"/>
  <c r="H385" i="17" a="1"/>
  <c r="N385" i="17" a="1"/>
  <c r="K385" i="17" a="1"/>
  <c r="N409" i="17" a="1"/>
  <c r="H409" i="17" a="1"/>
  <c r="K409" i="17" a="1"/>
  <c r="K391" i="17" a="1"/>
  <c r="H391" i="17" a="1"/>
  <c r="N391" i="17" a="1"/>
  <c r="H392" i="17" a="1"/>
  <c r="N392" i="17" a="1"/>
  <c r="K392" i="17" a="1"/>
  <c r="K380" i="17" a="1"/>
  <c r="H380" i="17" a="1"/>
  <c r="N380" i="17" a="1"/>
  <c r="K367" i="17" a="1"/>
  <c r="N367" i="17" a="1"/>
  <c r="H367" i="17" a="1"/>
  <c r="N413" i="17" a="1"/>
  <c r="K413" i="17" a="1"/>
  <c r="H413" i="17" a="1"/>
  <c r="K360" i="17" a="1"/>
  <c r="N360" i="17" a="1"/>
  <c r="H360" i="17" a="1"/>
  <c r="N372" i="17" a="1"/>
  <c r="H372" i="17" a="1"/>
  <c r="K372" i="17" a="1"/>
  <c r="H371" i="17" a="1"/>
  <c r="K371" i="17" a="1"/>
  <c r="N371" i="17" a="1"/>
  <c r="K418" i="17" a="1"/>
  <c r="N418" i="17" a="1"/>
  <c r="H418" i="17" a="1"/>
  <c r="N407" i="17" a="1"/>
  <c r="H407" i="17" a="1"/>
  <c r="K407" i="17" a="1"/>
  <c r="K416" i="17" a="1"/>
  <c r="N416" i="17" a="1"/>
  <c r="H416" i="17" a="1"/>
  <c r="N369" i="17" a="1"/>
  <c r="H369" i="17" a="1"/>
  <c r="K369" i="17" a="1"/>
  <c r="K390" i="17" a="1"/>
  <c r="N390" i="17" a="1"/>
  <c r="H390" i="17" a="1"/>
  <c r="K400" i="17" a="1"/>
  <c r="N400" i="17" a="1"/>
  <c r="H400" i="17" a="1"/>
  <c r="K397" i="17" a="1"/>
  <c r="N397" i="17" a="1"/>
  <c r="H397" i="17" a="1"/>
  <c r="K359" i="17" a="1"/>
  <c r="N359" i="17" a="1"/>
  <c r="H359" i="17" a="1"/>
  <c r="K375" i="17" a="1"/>
  <c r="H375" i="17" a="1"/>
  <c r="N375" i="17" a="1"/>
  <c r="N384" i="17" a="1"/>
  <c r="K384" i="17" a="1"/>
  <c r="H384" i="17" a="1"/>
  <c r="K415" i="17" a="1"/>
  <c r="N415" i="17" a="1"/>
  <c r="H415" i="17" a="1"/>
  <c r="N402" i="17" a="1"/>
  <c r="H402" i="17" a="1"/>
  <c r="K402" i="17" a="1"/>
  <c r="N412" i="17" a="1"/>
  <c r="K412" i="17" a="1"/>
  <c r="H412" i="17" a="1"/>
  <c r="K399" i="17" a="1"/>
  <c r="N399" i="17" a="1"/>
  <c r="H399" i="17" a="1"/>
  <c r="K396" i="17" a="1"/>
  <c r="H396" i="17" a="1"/>
  <c r="N396" i="17" a="1"/>
  <c r="K364" i="17" a="1"/>
  <c r="N364" i="17" a="1"/>
  <c r="H364" i="17" a="1"/>
  <c r="H358" i="17" a="1"/>
  <c r="K358" i="17" a="1"/>
  <c r="N358" i="17" a="1"/>
  <c r="N403" i="17" a="1"/>
  <c r="H403" i="17" a="1"/>
  <c r="K403" i="17" a="1"/>
  <c r="K410" i="17" a="1"/>
  <c r="N410" i="17" a="1"/>
  <c r="H410" i="17" a="1"/>
  <c r="K377" i="17" a="1"/>
  <c r="N377" i="17" a="1"/>
  <c r="H377" i="17" a="1"/>
  <c r="K388" i="17" a="1"/>
  <c r="H388" i="17" a="1"/>
  <c r="N388" i="17" a="1"/>
  <c r="N386" i="17" a="1"/>
  <c r="K386" i="17" a="1"/>
  <c r="H386" i="17" a="1"/>
  <c r="K420" i="17" a="1"/>
  <c r="N420" i="17" a="1"/>
  <c r="H420" i="17" a="1"/>
  <c r="E10" i="18" a="1"/>
  <c r="N368" i="17" a="1"/>
  <c r="H368" i="17" a="1"/>
  <c r="K368" i="17" a="1"/>
  <c r="K417" i="17" a="1"/>
  <c r="N417" i="17" a="1"/>
  <c r="H417" i="17" a="1"/>
  <c r="K419" i="17" a="1"/>
  <c r="N419" i="17" a="1"/>
  <c r="H419" i="17" a="1"/>
  <c r="K411" i="17" a="1"/>
  <c r="N411" i="17" a="1"/>
  <c r="H411" i="17" a="1"/>
  <c r="N401" i="17" a="1"/>
  <c r="H401" i="17" a="1"/>
  <c r="K401" i="17" a="1"/>
  <c r="H370" i="17" a="1"/>
  <c r="K370" i="17" a="1"/>
  <c r="N370" i="17" a="1"/>
  <c r="K374" i="17" a="1"/>
  <c r="H374" i="17" a="1"/>
  <c r="N374" i="17" a="1"/>
  <c r="H422" i="17" a="1"/>
  <c r="K422" i="17" a="1"/>
  <c r="N422" i="17" a="1"/>
  <c r="H381" i="17" a="1"/>
  <c r="N381" i="17" a="1"/>
  <c r="K381" i="17" a="1"/>
  <c r="K373" i="17" a="1"/>
  <c r="N373" i="17" a="1"/>
  <c r="H373" i="17" a="1"/>
  <c r="K404" i="17" a="1"/>
  <c r="H404" i="17" a="1"/>
  <c r="N404" i="17" a="1"/>
  <c r="N408" i="17" a="1"/>
  <c r="H408" i="17" a="1"/>
  <c r="K408" i="17" a="1"/>
  <c r="K406" i="17" a="1"/>
  <c r="N406" i="17" a="1"/>
  <c r="H406" i="17" a="1"/>
  <c r="H406" i="17" l="1"/>
  <c r="N406" i="17"/>
  <c r="K406" i="17"/>
  <c r="K408" i="17"/>
  <c r="H408" i="17"/>
  <c r="N408" i="17"/>
  <c r="N404" i="17"/>
  <c r="H404" i="17"/>
  <c r="K404" i="17"/>
  <c r="H373" i="17"/>
  <c r="N373" i="17"/>
  <c r="K373" i="17"/>
  <c r="K381" i="17"/>
  <c r="N381" i="17"/>
  <c r="H381" i="17"/>
  <c r="N422" i="17"/>
  <c r="K422" i="17"/>
  <c r="H422" i="17"/>
  <c r="N374" i="17"/>
  <c r="H374" i="17"/>
  <c r="K374" i="17"/>
  <c r="N370" i="17"/>
  <c r="K370" i="17"/>
  <c r="H370" i="17"/>
  <c r="K401" i="17"/>
  <c r="H401" i="17"/>
  <c r="N401" i="17"/>
  <c r="H411" i="17"/>
  <c r="N411" i="17"/>
  <c r="K411" i="17"/>
  <c r="H419" i="17"/>
  <c r="N419" i="17"/>
  <c r="K419" i="17"/>
  <c r="H417" i="17"/>
  <c r="N417" i="17"/>
  <c r="K417" i="17"/>
  <c r="K368" i="17"/>
  <c r="H368" i="17"/>
  <c r="N368" i="17"/>
  <c r="E10" i="18"/>
  <c r="H420" i="17"/>
  <c r="N420" i="17"/>
  <c r="K420" i="17"/>
  <c r="H386" i="17"/>
  <c r="K386" i="17"/>
  <c r="N386" i="17"/>
  <c r="N388" i="17"/>
  <c r="H388" i="17"/>
  <c r="K388" i="17"/>
  <c r="H377" i="17"/>
  <c r="N377" i="17"/>
  <c r="K377" i="17"/>
  <c r="H410" i="17"/>
  <c r="N410" i="17"/>
  <c r="K410" i="17"/>
  <c r="K403" i="17"/>
  <c r="H403" i="17"/>
  <c r="N403" i="17"/>
  <c r="N358" i="17"/>
  <c r="K358" i="17"/>
  <c r="H358" i="17"/>
  <c r="H364" i="17"/>
  <c r="N364" i="17"/>
  <c r="K364" i="17"/>
  <c r="N396" i="17"/>
  <c r="H396" i="17"/>
  <c r="K396" i="17"/>
  <c r="H399" i="17"/>
  <c r="N399" i="17"/>
  <c r="K399" i="17"/>
  <c r="H412" i="17"/>
  <c r="K412" i="17"/>
  <c r="N412" i="17"/>
  <c r="K402" i="17"/>
  <c r="H402" i="17"/>
  <c r="N402" i="17"/>
  <c r="H415" i="17"/>
  <c r="N415" i="17"/>
  <c r="K415" i="17"/>
  <c r="H384" i="17"/>
  <c r="K384" i="17"/>
  <c r="N384" i="17"/>
  <c r="N375" i="17"/>
  <c r="H375" i="17"/>
  <c r="K375" i="17"/>
  <c r="H359" i="17"/>
  <c r="N359" i="17"/>
  <c r="K359" i="17"/>
  <c r="H397" i="17"/>
  <c r="N397" i="17"/>
  <c r="K397" i="17"/>
  <c r="H400" i="17"/>
  <c r="N400" i="17"/>
  <c r="K400" i="17"/>
  <c r="H390" i="17"/>
  <c r="N390" i="17"/>
  <c r="K390" i="17"/>
  <c r="K369" i="17"/>
  <c r="H369" i="17"/>
  <c r="N369" i="17"/>
  <c r="H416" i="17"/>
  <c r="N416" i="17"/>
  <c r="K416" i="17"/>
  <c r="K407" i="17"/>
  <c r="H407" i="17"/>
  <c r="N407" i="17"/>
  <c r="H418" i="17"/>
  <c r="N418" i="17"/>
  <c r="K418" i="17"/>
  <c r="N371" i="17"/>
  <c r="K371" i="17"/>
  <c r="H371" i="17"/>
  <c r="K372" i="17"/>
  <c r="H372" i="17"/>
  <c r="N372" i="17"/>
  <c r="H360" i="17"/>
  <c r="N360" i="17"/>
  <c r="K360" i="17"/>
  <c r="H413" i="17"/>
  <c r="K413" i="17"/>
  <c r="N413" i="17"/>
  <c r="H367" i="17"/>
  <c r="N367" i="17"/>
  <c r="K367" i="17"/>
  <c r="N380" i="17"/>
  <c r="H380" i="17"/>
  <c r="K380" i="17"/>
  <c r="K392" i="17"/>
  <c r="N392" i="17"/>
  <c r="H392" i="17"/>
  <c r="N391" i="17"/>
  <c r="H391" i="17"/>
  <c r="K391" i="17"/>
  <c r="K409" i="17"/>
  <c r="H409" i="17"/>
  <c r="N409" i="17"/>
  <c r="K385" i="17"/>
  <c r="N385" i="17"/>
  <c r="H385" i="17"/>
  <c r="H379" i="17"/>
  <c r="K379" i="17"/>
  <c r="N379" i="17"/>
  <c r="K393" i="17"/>
  <c r="N393" i="17"/>
  <c r="H393" i="17"/>
  <c r="H382" i="17"/>
  <c r="K382" i="17"/>
  <c r="N382" i="17"/>
  <c r="K389" i="17"/>
  <c r="N389" i="17"/>
  <c r="H389" i="17"/>
  <c r="K365" i="17"/>
  <c r="H365" i="17"/>
  <c r="N365" i="17"/>
  <c r="K395" i="17"/>
  <c r="H395" i="17"/>
  <c r="N395" i="17"/>
  <c r="H376" i="17"/>
  <c r="N376" i="17"/>
  <c r="K376" i="17"/>
  <c r="K378" i="17"/>
  <c r="H378" i="17"/>
  <c r="N378" i="17"/>
  <c r="H421" i="17"/>
  <c r="N421" i="17"/>
  <c r="K421" i="17"/>
  <c r="K363" i="17"/>
  <c r="H363" i="17"/>
  <c r="N363" i="17"/>
  <c r="N362" i="17"/>
  <c r="H362" i="17"/>
  <c r="K362" i="17"/>
  <c r="K387" i="17"/>
  <c r="H387" i="17"/>
  <c r="N387" i="17"/>
  <c r="K383" i="17"/>
  <c r="H383" i="17"/>
  <c r="N383" i="17"/>
  <c r="N394" i="17"/>
  <c r="K394" i="17"/>
  <c r="H394" i="17"/>
  <c r="K398" i="17"/>
  <c r="H398" i="17"/>
  <c r="N398" i="17"/>
  <c r="K361" i="17"/>
  <c r="N361" i="17"/>
  <c r="H361" i="17"/>
  <c r="K366" i="17"/>
  <c r="H366" i="17"/>
  <c r="N366" i="17"/>
  <c r="K405" i="17"/>
  <c r="H405" i="17"/>
  <c r="N405" i="17"/>
  <c r="H414" i="17"/>
  <c r="N414" i="17"/>
  <c r="K414" i="17"/>
  <c r="F14" i="18"/>
  <c r="F8" i="18"/>
  <c r="G8" i="18" s="1"/>
  <c r="F9" i="18"/>
  <c r="F10" i="18" a="1"/>
  <c r="F15" i="18" a="1"/>
  <c r="G14" i="18" a="1"/>
  <c r="E11" i="18" a="1"/>
  <c r="L8" i="18" a="1"/>
  <c r="L10" i="18" a="1"/>
  <c r="L13" i="18" a="1"/>
  <c r="L17" i="18" a="1"/>
  <c r="L16" i="18" a="1"/>
  <c r="L9" i="18" a="1"/>
  <c r="L12" i="18" a="1"/>
  <c r="L14" i="18" a="1"/>
  <c r="L15" i="18" a="1"/>
  <c r="L18" i="18" a="1"/>
  <c r="L11" i="18" a="1"/>
  <c r="L11" i="18" l="1"/>
  <c r="L18" i="18"/>
  <c r="L15" i="18"/>
  <c r="L14" i="18"/>
  <c r="L12" i="18"/>
  <c r="L9" i="18"/>
  <c r="L16" i="18"/>
  <c r="L17" i="18"/>
  <c r="L13" i="18"/>
  <c r="L10" i="18"/>
  <c r="L8" i="18"/>
  <c r="E11" i="18"/>
  <c r="G14" i="18"/>
  <c r="F15" i="18"/>
  <c r="F10" i="18"/>
  <c r="G9" i="18"/>
  <c r="F11" i="18" a="1"/>
  <c r="G10" i="18" a="1"/>
  <c r="G10" i="18" l="1"/>
  <c r="F11" i="18"/>
  <c r="F17" i="18"/>
  <c r="K8" i="18"/>
  <c r="K11" i="18"/>
  <c r="K10" i="18"/>
  <c r="K13" i="18"/>
  <c r="K17" i="18"/>
  <c r="K16" i="18"/>
  <c r="F18" i="18"/>
  <c r="K9" i="18"/>
  <c r="K12" i="18"/>
  <c r="K14" i="18"/>
  <c r="K15" i="18"/>
  <c r="K18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<sst xmlns="http://schemas.openxmlformats.org/spreadsheetml/2006/main" count="108" uniqueCount="73">
  <si>
    <t>Data</t>
  </si>
  <si>
    <t>BRL/USD</t>
  </si>
  <si>
    <t>BRL/EUR</t>
  </si>
  <si>
    <t>MEAN</t>
  </si>
  <si>
    <t>XXX</t>
  </si>
  <si>
    <t>https://br.investing.com/currencies/eur-brl-historical-data</t>
  </si>
  <si>
    <t>Var%</t>
  </si>
  <si>
    <t>Mínima</t>
  </si>
  <si>
    <t>Máxima</t>
  </si>
  <si>
    <t>Abertura</t>
  </si>
  <si>
    <t>Último</t>
  </si>
  <si>
    <t>https://br.investing.com/currencies/usd-brl-historical-data</t>
  </si>
  <si>
    <t>https://br.investing.com/currencies/eur-usd-historical-data</t>
  </si>
  <si>
    <t>USD/EUR</t>
  </si>
  <si>
    <t>REAL</t>
  </si>
  <si>
    <t>P5</t>
  </si>
  <si>
    <t>P95</t>
  </si>
  <si>
    <t>SIM</t>
  </si>
  <si>
    <t>DATA</t>
  </si>
  <si>
    <t>PROB&lt;REAL</t>
  </si>
  <si>
    <t>TAXA BRL</t>
  </si>
  <si>
    <t>ao ano</t>
  </si>
  <si>
    <t>TAXA USD</t>
  </si>
  <si>
    <t>ALOCAÇÃO</t>
  </si>
  <si>
    <t>RETORNO M+12</t>
  </si>
  <si>
    <t>TOTAL M+12</t>
  </si>
  <si>
    <t>CAIXA BRL</t>
  </si>
  <si>
    <t>CAIXA USD</t>
  </si>
  <si>
    <t>TOTAL - DÍVIDA</t>
  </si>
  <si>
    <t>PROB &lt; DÍVIDA</t>
  </si>
  <si>
    <t>BRL/USD HOJE</t>
  </si>
  <si>
    <t>HOJE</t>
  </si>
  <si>
    <t>DÍVIDA BRL</t>
  </si>
  <si>
    <t>DÍVIDA USD</t>
  </si>
  <si>
    <t>ALOCAÇÃO DÍVIDA USD</t>
  </si>
  <si>
    <t>ALOCAÇÃO CAIXA USD</t>
  </si>
  <si>
    <t>CAIXA TOTAL BRL</t>
  </si>
  <si>
    <t>DÍVIDA TOTAL BRL</t>
  </si>
  <si>
    <t>BRL/USD M+12</t>
  </si>
  <si>
    <t>Written By Version</t>
  </si>
  <si>
    <t>8.7.0</t>
  </si>
  <si>
    <t>Serialization Major Version</t>
  </si>
  <si>
    <t>Serialization Minor Version</t>
  </si>
  <si>
    <t>Browse Record</t>
  </si>
  <si>
    <t>Display Mode</t>
  </si>
  <si>
    <t>Sens Graph Type</t>
  </si>
  <si>
    <t>Cond Sens Settings</t>
  </si>
  <si>
    <t>Scenario Settings</t>
  </si>
  <si>
    <t>Selected Scenario</t>
  </si>
  <si>
    <t>Distribution Options</t>
  </si>
  <si>
    <t>Distribution GS</t>
  </si>
  <si>
    <t>Distribution Curves</t>
  </si>
  <si>
    <t>Sens Tornado Options</t>
  </si>
  <si>
    <t>Sens Tornado GS</t>
  </si>
  <si>
    <t>Sens Tornado Curves</t>
  </si>
  <si>
    <t>Scen Tornado Options</t>
  </si>
  <si>
    <t>Scen Tornado GS</t>
  </si>
  <si>
    <t>Scen Tornado Curves</t>
  </si>
  <si>
    <t>Sens Spider Option</t>
  </si>
  <si>
    <t>Sens Spider GS</t>
  </si>
  <si>
    <t>Sens Spider Curves</t>
  </si>
  <si>
    <t>GF1_rK0qDwEAEwC5AQwjACcAXQCCAMwAzQDbAOkAkwG1Aa8BKwD//wAAAgAAAAEEAAAAAChfLSogIywjIzBfLTstKiAjLCMjMF8tO18tKiAiLSI/P18tO18tQF8tAAAAARxDQUlYQSBUT1RBTCBCUkwgLyBUT1RBTCBNKzEyAQMwICUBARAAAgABClN0YXRpc3RpY3MDAQABNXtNaW4sTWF4LE1lYW4sLU1lYW5DSSg5MCksLVAoMTApLC1QKDIwKSwtUCg1MCksUCg4MCl9/wEBAQEBAAEBAQAEAAAAAQEBAQEAAQEBAAQAAAAH/wACLAECPQECTgECXwECcAECgQECKQAcQ0FJWEEgVE9UQUwgQlJMIC8gVE9UQUwgTSsxMgAAAP/cFDwBAAACAAIADQAEMTAgJQABJQEAAAIAAgANAAQyNSAlAAJPAQAAAgACAA0ABDUwICUAA4wBAAACAAIADQAENzUgJQAETAEAAAIAAgANAAQ5MCAlAAU5AQAAAgACAA4ABTEwMCAlAAZOAQAAAgACAJsBpQEBAQMBAAAAAAAAAAAAAJqZmZmZmek/AAAFAAABAQABAQEA</t>
  </si>
  <si>
    <t>RISCO</t>
  </si>
  <si>
    <t>RETORNO</t>
  </si>
  <si>
    <t>CENÁRIO</t>
  </si>
  <si>
    <t>GF1_rK0qDwEAEwALAQwjACcAPwBRAJsAnACqALgA5QAHAQEBKwD//wAAAAAAAAEEAAAAAAojLCMjMC4wMDAwAAAAAQxCUkwvVVNEIE0rMTIBAAEBEAACAAEKU3RhdGlzdGljcwMBAAE1e01pbixNYXgsTWVhbiwtTWVhbkNJKDkwKSwtUCgxMCksLVAoMjApLC1QKDUwKSxQKDgwKX3/AQEBAQEAAQEBAAQAAAABAQEBAQABAQEABAAAAAK/AALUAAIRAAQxMCAlAAAA/9wUPAEAAAIAAgANAAQ5MCAlAAElAQAAAgACAO0A9wABAQMBAAAAAAAAAAAAAJqZmZmZmek/AAAFAAABAQABAQEA</t>
  </si>
  <si>
    <t>GF1_rK0qDwEAEwC5AQwjACcAXQCDAM0AzgDcAOoAlAG1Aa8BKwD//wAAAgAAAAEEAAAAAChfLSogIywjIzBfLTstKiAjLCMjMF8tO18tKiAiLSI/P18tO18tQF8tAAAAARxUT1RBTCAtIETDjVZJREEgLyBUT1RBTCBNKzEyAQQ5MCAlAQEQAAIAAQpTdGF0aXN0aWNzAwEAATV7TWluLE1heCxNZWFuLC1NZWFuQ0koOTApLC1QKDEwKSwtUCgyMCksLVAoNTApLFAoODApff8BAQEBAQABAQEABAAAAAEBAQEBAAEBAQAEAAAABwABAi0BAj4BAk8BAmABAnEBAoIBAikAHFRPVEFMIC0gRMONVklEQSAvIFRPVEFMIE0rMTIAAAD/3BQ8AQAAAgACAA0ABDEwICUAASUBAAACAAIADQAEMjUgJQACTwEAAAIAAgANAAQ1MCAlAAOMAQAAAgACAA0ABDc1ICUABEwBAAACAAIADQAEOTAgJQAFOQEAAAIAAgAOAAUxMDAgJQAGTgEAAAIAAgCcAaUBAQEDAQAAAAAAAAAAAZqZmZmZmek/AAAFAAABAQABAQEA</t>
  </si>
  <si>
    <t>TOTAL% M+12</t>
  </si>
  <si>
    <t>GF1_rK0qDwEAEwC6AQwjACcAXQCEAM4AzwDdAOsAlQG2AbABKwD//wAAAgAAAAEEAAAAAChfLSogIywjIzBfLTstKiAjLCMjMF8tO18tKiAiLSI/P18tO18tQF8tAAAAARxUT1RBTCAtIETDjVZJREEgLyBUT1RBTCBNKzEyAQUxMDAgJQEBEAACAAEKU3RhdGlzdGljcwMBAAE1e01pbixNYXgsTWVhbiwtTWVhbkNJKDkwKSwtUCgxMCksLVAoMjApLC1QKDUwKSxQKDgwKX3/AQEBAQEAAQEBAAQAAAABAQEBAQABAQEABAAAAAcBAQIuAQI/AQJQAQJhAQJyAQKDAQIpABxUT1RBTCAtIETDjVZJREEgLyBUT1RBTCBNKzEyAAAA/9wUPAEAAAIAAgANAAQxMCAlAAElAQAAAgACAA0ABDI1ICUAAk8BAAACAAIADQAENTAgJQADjAEAAAIAAgANAAQ3NSAlAARMAQAAAgACAA0ABDkwICUABTkBAAACAAIADgAFMTAwICUABk4BAAACAAIAnQGmAQEBAwEAAAAAAAAAAAGamZmZmZnpPwAABQAAAQEAAQEBAA==</t>
  </si>
  <si>
    <t>GF1_rK0qDwEAEwC5AQwjACcAXQCDAM0AzgDcAOoAlAG1Aa8BKwD//wAAAgAAAAEEAAAAAChfLSogIywjIzBfLTstKiAjLCMjMF8tO18tKiAiLSI/P18tO18tQF8tAAAAARxUT1RBTCAtIETDjVZJREEgLyBUT1RBTCBNKzEyAQQ3NSAlAQEQAAIAAQpTdGF0aXN0aWNzAwEAATV7TWluLE1heCxNZWFuLC1NZWFuQ0koOTApLC1QKDEwKSwtUCgyMCksLVAoNTApLFAoODApff8BAQEBAQABAQEABAAAAAEBAQEBAAEBAQAEAAAABwABAi0BAj4BAk8BAmABAnEBAoIBAikAHFRPVEFMIC0gRMONVklEQSAvIFRPVEFMIE0rMTIAAAD/3BQ8AQAAAgACAA0ABDEwICUAASUBAAACAAIADQAEMjUgJQACTwEAAAIAAgANAAQ1MCAlAAOMAQAAAgACAA0ABDc1ICUABEwBAAACAAIADQAEOTAgJQAFOQEAAAIAAgAOAAUxMDAgJQAGTgEAAAIAAgCcAaUBAQEDAQAAAAAAAAAAAZqZmZmZmek/AAAFAAABAQABAQEA</t>
  </si>
  <si>
    <t>GF1_rK0qDwEAEwC5AQwjACcAXQCDAM0AzgDcAOoAlAG1Aa8BKwD//wAAAgAAAAEEAAAAAChfLSogIywjIzBfLTstKiAjLCMjMF8tO18tKiAiLSI/P18tO18tQF8tAAAAARxUT1RBTCAtIETDjVZJREEgLyBUT1RBTCBNKzEyAQQ1MCAlAQEQAAIAAQpTdGF0aXN0aWNzAwEAATV7TWluLE1heCxNZWFuLC1NZWFuQ0koOTApLC1QKDEwKSwtUCgyMCksLVAoNTApLFAoODApff8BAQEBAQABAQEABAAAAAEBAQEBAAEBAQAEAAAABwABAi0BAj4BAk8BAmABAnEBAoIBAikAHFRPVEFMIC0gRMONVklEQSAvIFRPVEFMIE0rMTIAAAD/3BQ8AQAAAgACAA0ABDEwICUAASUBAAACAAIADQAEMjUgJQACTwEAAAIAAgANAAQ1MCAlAAOMAQAAAgACAA0ABDc1ICUABEwBAAACAAIADQAEOTAgJQAFOQEAAAIAAgAOAAUxMDAgJQAGTgEAAAIAAgCcAaUBAQEDAQAAAAAAAAAAAZqZmZmZmek/AAAFAAABAQABAQEA</t>
  </si>
  <si>
    <t>GF1_rK0qDwEAEwC5AQwjACcAXQCDAM0AzgDcAOoAlAG1Aa8BKwD//wAAAgAAAAEEAAAAAChfLSogIywjIzBfLTstKiAjLCMjMF8tO18tKiAiLSI/P18tO18tQF8tAAAAARxUT1RBTCAtIETDjVZJREEgLyBUT1RBTCBNKzEyAQQxMCAlAQEQAAIAAQpTdGF0aXN0aWNzAwEAATV7TWluLE1heCxNZWFuLC1NZWFuQ0koOTApLC1QKDEwKSwtUCgyMCksLVAoNTApLFAoODApff8BAQEBAQABAQEABAAAAAEBAQEBAAEBAQAEAAAABwABAi0BAj4BAk8BAmABAnEBAoIBAikAHFRPVEFMIC0gRMONVklEQSAvIFRPVEFMIE0rMTIAAAD/3BQ8AQAAAgACAA0ABDEwICUAASUBAAACAAIADQAEMjUgJQACTwEAAAIAAgANAAQ1MCAlAAOMAQAAAgACAA0ABDc1ICUABEwBAAACAAIADQAEOTAgJQAFOQEAAAIAAgAOAAUxMDAgJQAGTgEAAAIAAgCcAaUBAQEDAQAAAAAAAAAAAZqZmZmZmek/AAAFAAABAQABAQEA</t>
  </si>
  <si>
    <t>GF1_rK0qDwEAEwC4AQwjACcAXQCCAMwAzQDbAOkAkwG0Aa4BKwD//wAAAgAAAAEEAAAAAChfLSogIywjIzBfLTstKiAjLCMjMF8tO18tKiAiLSI/P18tO18tQF8tAAAAARxUT1RBTCAtIETDjVZJREEgLyBUT1RBTCBNKzEyAQMwICUBARAAAgABClN0YXRpc3RpY3MDAQABNXtNaW4sTWF4LE1lYW4sLU1lYW5DSSg5MCksLVAoMTApLC1QKDIwKSwtUCg1MCksUCg4MCl9/wEBAQEBAAEBAQAEAAAAAQEBAQEAAQEBAAQAAAAH/wACLAECPQECTgECXwECcAECgQECKQAcVE9UQUwgLSBEw41WSURBIC8gVE9UQUwgTSsxMgAAAP/cFDwBAAACAAIADQAEMTAgJQABJQEAAAIAAgANAAQyNSAlAAJPAQAAAgACAA0ABDUwICUAA4wBAAACAAIADQAENzUgJQAETAEAAAIAAgANAAQ5MCAlAAU5AQAAAgACAA4ABTEwMCAlAAZOAQAAAgACAJsBpAEBAQMBAAAAAAAAAAABmpmZmZmZ6T8AAAUAAAEBAAEBAQA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</si>
</sst>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#,##0.0000"/>
    <numFmt numFmtId="165" formatCode="[$-409]mmm\-yy;@"/>
    <numFmt numFmtId="166" formatCode="_-* #,##0_-;\-* #,##0_-;_-* &quot;-&quot;??_-;_-@_-"/>
    <numFmt numFmtId="167" formatCode="0.0%"/>
    <numFmt numFmtId="168" formatCode="0.0\ 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31">
    <xf numFmtId="0" fontId="0" fillId="0" borderId="0" xfId="0"/>
    <xf numFmtId="14" fontId="0" fillId="0" borderId="0" xfId="0" applyNumberFormat="1"/>
    <xf numFmtId="2" fontId="0" fillId="0" borderId="0" xfId="0" applyNumberFormat="1"/>
    <xf numFmtId="9" fontId="0" fillId="0" borderId="0" xfId="1" applyFont="1"/>
    <xf numFmtId="0" fontId="3" fillId="0" borderId="0" xfId="2"/>
    <xf numFmtId="0" fontId="1" fillId="0" borderId="0" xfId="0" applyFont="1"/>
    <xf numFmtId="10" fontId="0" fillId="0" borderId="0" xfId="0" applyNumberFormat="1"/>
    <xf numFmtId="164" fontId="0" fillId="0" borderId="0" xfId="0" applyNumberFormat="1"/>
    <xf numFmtId="164" fontId="0" fillId="3" borderId="0" xfId="0" applyNumberFormat="1" applyFill="1"/>
    <xf numFmtId="164" fontId="0" fillId="4" borderId="0" xfId="0" applyNumberFormat="1" applyFill="1"/>
    <xf numFmtId="164" fontId="0" fillId="5" borderId="0" xfId="0" applyNumberFormat="1" applyFill="1"/>
    <xf numFmtId="165" fontId="0" fillId="0" borderId="0" xfId="0" applyNumberFormat="1"/>
    <xf numFmtId="164" fontId="0" fillId="6" borderId="0" xfId="0" applyNumberFormat="1" applyFill="1"/>
    <xf numFmtId="2" fontId="0" fillId="6" borderId="0" xfId="0" applyNumberFormat="1" applyFill="1"/>
    <xf numFmtId="0" fontId="0" fillId="6" borderId="0" xfId="0" applyFill="1"/>
    <xf numFmtId="0" fontId="1" fillId="0" borderId="0" xfId="0" applyFont="1" applyAlignment="1">
      <alignment horizontal="center" vertical="center"/>
    </xf>
    <xf numFmtId="166" fontId="2" fillId="0" borderId="0" xfId="3" applyNumberFormat="1" applyFont="1"/>
    <xf numFmtId="167" fontId="2" fillId="0" borderId="0" xfId="1" applyNumberFormat="1" applyFont="1"/>
    <xf numFmtId="166" fontId="2" fillId="7" borderId="0" xfId="3" applyNumberFormat="1" applyFont="1" applyFill="1"/>
    <xf numFmtId="10" fontId="1" fillId="2" borderId="0" xfId="0" applyNumberFormat="1" applyFont="1" applyFill="1"/>
    <xf numFmtId="166" fontId="2" fillId="2" borderId="0" xfId="3" applyNumberFormat="1" applyFont="1" applyFill="1"/>
    <xf numFmtId="0" fontId="1" fillId="0" borderId="0" xfId="0" applyFont="1" applyAlignment="1">
      <alignment horizontal="left" vertical="center"/>
    </xf>
    <xf numFmtId="14" fontId="1" fillId="0" borderId="0" xfId="0" applyNumberFormat="1" applyFont="1" applyAlignment="1">
      <alignment horizontal="left"/>
    </xf>
    <xf numFmtId="166" fontId="0" fillId="0" borderId="0" xfId="0" applyNumberFormat="1"/>
    <xf numFmtId="167" fontId="0" fillId="0" borderId="0" xfId="0" applyNumberFormat="1"/>
    <xf numFmtId="167" fontId="2" fillId="7" borderId="0" xfId="1" applyNumberFormat="1" applyFont="1" applyFill="1"/>
    <xf numFmtId="1" fontId="0" fillId="0" borderId="0" xfId="0" applyNumberFormat="1"/>
    <xf numFmtId="168" fontId="2" fillId="7" borderId="0" xfId="1" applyNumberFormat="1" applyFont="1" applyFill="1"/>
    <xf numFmtId="168" fontId="0" fillId="0" borderId="0" xfId="1" applyNumberFormat="1" applyFont="1"/>
    <xf numFmtId="9" fontId="0" fillId="2" borderId="0" xfId="0" applyNumberFormat="1" applyFill="1"/>
    <xf numFmtId="168" fontId="2" fillId="0" borderId="0" xfId="1" applyNumberFormat="1" applyFont="1"/>
  </cellXfs>
  <cellStyles count="4">
    <cellStyle name="Comma" xfId="3" builtinId="3"/>
    <cellStyle name="Hyperlink" xfId="2" builtinId="8"/>
    <cellStyle name="Normal" xfId="0" builtinId="0"/>
    <cellStyle name="Percent" xfId="1" builtinId="5"/>
  </cellStyles>
  <dxfs count="18">
    <dxf>
      <font>
        <color rgb="FFFFFFFF"/>
      </font>
      <fill>
        <patternFill>
          <bgColor rgb="FF008000"/>
        </patternFill>
      </fill>
    </dxf>
    <dxf>
      <font>
        <color rgb="FFFFFFFF"/>
      </font>
      <fill>
        <patternFill>
          <bgColor rgb="FF0000FF"/>
        </patternFill>
      </fill>
    </dxf>
    <dxf>
      <font>
        <color rgb="FFFFFFFF"/>
      </font>
      <fill>
        <patternFill>
          <bgColor rgb="FFDC143C"/>
        </patternFill>
      </fill>
    </dxf>
    <dxf>
      <font>
        <color rgb="FFFFFFFF"/>
      </font>
      <fill>
        <patternFill>
          <bgColor rgb="FF008000"/>
        </patternFill>
      </fill>
    </dxf>
    <dxf>
      <font>
        <color rgb="FFFFFFFF"/>
      </font>
      <fill>
        <patternFill>
          <bgColor rgb="FF0000FF"/>
        </patternFill>
      </fill>
    </dxf>
    <dxf>
      <font>
        <color rgb="FFFFFFFF"/>
      </font>
      <fill>
        <patternFill>
          <bgColor rgb="FFDC143C"/>
        </patternFill>
      </fill>
    </dxf>
    <dxf>
      <font>
        <color rgb="FFFFFFFF"/>
      </font>
      <fill>
        <patternFill>
          <bgColor rgb="FF008000"/>
        </patternFill>
      </fill>
    </dxf>
    <dxf>
      <font>
        <color rgb="FFFFFFFF"/>
      </font>
      <fill>
        <patternFill>
          <bgColor rgb="FF0000FF"/>
        </patternFill>
      </fill>
    </dxf>
    <dxf>
      <font>
        <color rgb="FFFFFFFF"/>
      </font>
      <fill>
        <patternFill>
          <bgColor rgb="FFDC143C"/>
        </patternFill>
      </fill>
    </dxf>
    <dxf>
      <font>
        <color rgb="FFFFFFFF"/>
      </font>
      <fill>
        <patternFill>
          <bgColor rgb="FF0000FF"/>
        </patternFill>
      </fill>
    </dxf>
    <dxf>
      <font>
        <color rgb="FFFFFFFF"/>
      </font>
      <fill>
        <patternFill>
          <bgColor rgb="FFDC143C"/>
        </patternFill>
      </fill>
    </dxf>
    <dxf>
      <font>
        <color rgb="FFFFFFFF"/>
      </font>
      <fill>
        <patternFill>
          <bgColor rgb="FF008000"/>
        </patternFill>
      </fill>
    </dxf>
    <dxf>
      <font>
        <color rgb="FFFFFFFF"/>
      </font>
      <fill>
        <patternFill>
          <bgColor rgb="FF0000FF"/>
        </patternFill>
      </fill>
    </dxf>
    <dxf>
      <font>
        <color rgb="FFFFFFFF"/>
      </font>
      <fill>
        <patternFill>
          <bgColor rgb="FFDC143C"/>
        </patternFill>
      </fill>
    </dxf>
    <dxf>
      <font>
        <color rgb="FFFFFFFF"/>
      </font>
      <fill>
        <patternFill>
          <bgColor rgb="FF008000"/>
        </patternFill>
      </fill>
    </dxf>
    <dxf>
      <font>
        <color rgb="FFFFFFFF"/>
      </font>
      <fill>
        <patternFill>
          <bgColor rgb="FF0000FF"/>
        </patternFill>
      </fill>
    </dxf>
    <dxf>
      <font>
        <color rgb="FFFFFFFF"/>
      </font>
      <fill>
        <patternFill>
          <bgColor rgb="FFDC143C"/>
        </patternFill>
      </fill>
    </dxf>
    <dxf>
      <font>
        <color rgb="FFFFFFFF"/>
      </font>
      <fill>
        <patternFill>
          <bgColor rgb="FF008000"/>
        </patternFill>
      </fill>
    </dxf>
  </dxf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CE9D8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BRL_USD!$H$1</c:f>
          <c:strCache>
            <c:ptCount val="1"/>
            <c:pt idx="0">
              <c:v>BRL/USD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3803149606299214E-2"/>
          <c:y val="0.13930555555555557"/>
          <c:w val="0.91564129483814527"/>
          <c:h val="0.69348024205307657"/>
        </c:manualLayout>
      </c:layout>
      <c:scatterChart>
        <c:scatterStyle val="lineMarker"/>
        <c:varyColors val="0"/>
        <c:ser>
          <c:idx val="0"/>
          <c:order val="0"/>
          <c:tx>
            <c:strRef>
              <c:f>BRL_USD!$B$1</c:f>
              <c:strCache>
                <c:ptCount val="1"/>
                <c:pt idx="0">
                  <c:v>Último</c:v>
                </c:pt>
              </c:strCache>
            </c:strRef>
          </c:tx>
          <c:spPr>
            <a:ln w="381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BRL_USD!$A$2:$A$385</c:f>
              <c:numCache>
                <c:formatCode>m/d/yyyy</c:formatCode>
                <c:ptCount val="384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  <c:pt idx="356">
                  <c:v>45536</c:v>
                </c:pt>
                <c:pt idx="357">
                  <c:v>45566</c:v>
                </c:pt>
                <c:pt idx="358">
                  <c:v>45597</c:v>
                </c:pt>
                <c:pt idx="359">
                  <c:v>45627</c:v>
                </c:pt>
                <c:pt idx="360">
                  <c:v>45658</c:v>
                </c:pt>
                <c:pt idx="361">
                  <c:v>45689</c:v>
                </c:pt>
                <c:pt idx="362">
                  <c:v>45717</c:v>
                </c:pt>
                <c:pt idx="363">
                  <c:v>45748</c:v>
                </c:pt>
                <c:pt idx="364">
                  <c:v>45778</c:v>
                </c:pt>
                <c:pt idx="365">
                  <c:v>45809</c:v>
                </c:pt>
                <c:pt idx="366">
                  <c:v>45839</c:v>
                </c:pt>
                <c:pt idx="367">
                  <c:v>45870</c:v>
                </c:pt>
                <c:pt idx="368">
                  <c:v>45901</c:v>
                </c:pt>
                <c:pt idx="369">
                  <c:v>45931</c:v>
                </c:pt>
                <c:pt idx="370">
                  <c:v>45962</c:v>
                </c:pt>
                <c:pt idx="371">
                  <c:v>45992</c:v>
                </c:pt>
                <c:pt idx="372">
                  <c:v>46023</c:v>
                </c:pt>
                <c:pt idx="373">
                  <c:v>46054</c:v>
                </c:pt>
                <c:pt idx="374">
                  <c:v>46082</c:v>
                </c:pt>
                <c:pt idx="375">
                  <c:v>46113</c:v>
                </c:pt>
                <c:pt idx="376">
                  <c:v>46143</c:v>
                </c:pt>
                <c:pt idx="377">
                  <c:v>46174</c:v>
                </c:pt>
                <c:pt idx="378">
                  <c:v>46204</c:v>
                </c:pt>
                <c:pt idx="379">
                  <c:v>46235</c:v>
                </c:pt>
                <c:pt idx="380">
                  <c:v>46266</c:v>
                </c:pt>
                <c:pt idx="381">
                  <c:v>46296</c:v>
                </c:pt>
                <c:pt idx="382">
                  <c:v>46327</c:v>
                </c:pt>
                <c:pt idx="383">
                  <c:v>46357</c:v>
                </c:pt>
              </c:numCache>
            </c:numRef>
          </c:xVal>
          <c:yVal>
            <c:numRef>
              <c:f>BRL_USD!$B$2:$B$385</c:f>
              <c:numCache>
                <c:formatCode>#,##0.0000</c:formatCode>
                <c:ptCount val="384"/>
                <c:pt idx="0">
                  <c:v>0.84050000000000002</c:v>
                </c:pt>
                <c:pt idx="1">
                  <c:v>0.85050000000000003</c:v>
                </c:pt>
                <c:pt idx="2">
                  <c:v>0.9</c:v>
                </c:pt>
                <c:pt idx="3">
                  <c:v>0.91749999999999998</c:v>
                </c:pt>
                <c:pt idx="4">
                  <c:v>0.90549999999999997</c:v>
                </c:pt>
                <c:pt idx="5">
                  <c:v>0.91930000000000001</c:v>
                </c:pt>
                <c:pt idx="6">
                  <c:v>0.93510000000000004</c:v>
                </c:pt>
                <c:pt idx="7">
                  <c:v>0.94920000000000004</c:v>
                </c:pt>
                <c:pt idx="8">
                  <c:v>0.95289999999999997</c:v>
                </c:pt>
                <c:pt idx="9">
                  <c:v>0.96150000000000002</c:v>
                </c:pt>
                <c:pt idx="10">
                  <c:v>0.96599999999999997</c:v>
                </c:pt>
                <c:pt idx="11">
                  <c:v>0.97189999999999999</c:v>
                </c:pt>
                <c:pt idx="12">
                  <c:v>0.97799999999999998</c:v>
                </c:pt>
                <c:pt idx="13">
                  <c:v>0.98450000000000004</c:v>
                </c:pt>
                <c:pt idx="14">
                  <c:v>0.98770000000000002</c:v>
                </c:pt>
                <c:pt idx="15">
                  <c:v>0.99199999999999999</c:v>
                </c:pt>
                <c:pt idx="16">
                  <c:v>0.99829999999999997</c:v>
                </c:pt>
                <c:pt idx="17">
                  <c:v>1.0042</c:v>
                </c:pt>
                <c:pt idx="18">
                  <c:v>1.0143</c:v>
                </c:pt>
                <c:pt idx="19">
                  <c:v>1.0165</c:v>
                </c:pt>
                <c:pt idx="20">
                  <c:v>1.0212000000000001</c:v>
                </c:pt>
                <c:pt idx="21">
                  <c:v>1.0275000000000001</c:v>
                </c:pt>
                <c:pt idx="22">
                  <c:v>1.0327</c:v>
                </c:pt>
                <c:pt idx="23">
                  <c:v>1.0390999999999999</c:v>
                </c:pt>
                <c:pt idx="24">
                  <c:v>1.0457000000000001</c:v>
                </c:pt>
                <c:pt idx="25">
                  <c:v>1.0509999999999999</c:v>
                </c:pt>
                <c:pt idx="26">
                  <c:v>1.0608</c:v>
                </c:pt>
                <c:pt idx="27">
                  <c:v>1.0634999999999999</c:v>
                </c:pt>
                <c:pt idx="28">
                  <c:v>1.0703</c:v>
                </c:pt>
                <c:pt idx="29">
                  <c:v>1.0765</c:v>
                </c:pt>
                <c:pt idx="30">
                  <c:v>1.0829</c:v>
                </c:pt>
                <c:pt idx="31">
                  <c:v>1.0916999999999999</c:v>
                </c:pt>
                <c:pt idx="32">
                  <c:v>1.0960000000000001</c:v>
                </c:pt>
                <c:pt idx="33">
                  <c:v>1.1026</c:v>
                </c:pt>
                <c:pt idx="34">
                  <c:v>1.109</c:v>
                </c:pt>
                <c:pt idx="35">
                  <c:v>1.1160000000000001</c:v>
                </c:pt>
                <c:pt idx="36">
                  <c:v>1.1231</c:v>
                </c:pt>
                <c:pt idx="37">
                  <c:v>1.1299999999999999</c:v>
                </c:pt>
                <c:pt idx="38">
                  <c:v>1.137</c:v>
                </c:pt>
                <c:pt idx="39">
                  <c:v>1.1435</c:v>
                </c:pt>
                <c:pt idx="40">
                  <c:v>1.1505000000000001</c:v>
                </c:pt>
                <c:pt idx="41">
                  <c:v>1.1566000000000001</c:v>
                </c:pt>
                <c:pt idx="42">
                  <c:v>1.1629</c:v>
                </c:pt>
                <c:pt idx="43">
                  <c:v>1.1768000000000001</c:v>
                </c:pt>
                <c:pt idx="44">
                  <c:v>1.1842999999999999</c:v>
                </c:pt>
                <c:pt idx="45">
                  <c:v>1.1930000000000001</c:v>
                </c:pt>
                <c:pt idx="46">
                  <c:v>1.2015</c:v>
                </c:pt>
                <c:pt idx="47">
                  <c:v>1.2082999999999999</c:v>
                </c:pt>
                <c:pt idx="48">
                  <c:v>2.085</c:v>
                </c:pt>
                <c:pt idx="49">
                  <c:v>2.0350000000000001</c:v>
                </c:pt>
                <c:pt idx="50">
                  <c:v>1.7175</c:v>
                </c:pt>
                <c:pt idx="51">
                  <c:v>1.6655</c:v>
                </c:pt>
                <c:pt idx="52">
                  <c:v>1.72</c:v>
                </c:pt>
                <c:pt idx="53">
                  <c:v>1.7529999999999999</c:v>
                </c:pt>
                <c:pt idx="54">
                  <c:v>1.8029999999999999</c:v>
                </c:pt>
                <c:pt idx="55">
                  <c:v>1.9179999999999999</c:v>
                </c:pt>
                <c:pt idx="56">
                  <c:v>1.9370000000000001</c:v>
                </c:pt>
                <c:pt idx="57">
                  <c:v>1.948</c:v>
                </c:pt>
                <c:pt idx="58">
                  <c:v>1.923</c:v>
                </c:pt>
                <c:pt idx="59">
                  <c:v>1.8055000000000001</c:v>
                </c:pt>
                <c:pt idx="60">
                  <c:v>1.784</c:v>
                </c:pt>
                <c:pt idx="61">
                  <c:v>1.768</c:v>
                </c:pt>
                <c:pt idx="62">
                  <c:v>1.7395</c:v>
                </c:pt>
                <c:pt idx="63">
                  <c:v>1.8049999999999999</c:v>
                </c:pt>
                <c:pt idx="64">
                  <c:v>1.8240000000000001</c:v>
                </c:pt>
                <c:pt idx="65">
                  <c:v>1.8069999999999999</c:v>
                </c:pt>
                <c:pt idx="66">
                  <c:v>1.7835000000000001</c:v>
                </c:pt>
                <c:pt idx="67">
                  <c:v>1.8234999999999999</c:v>
                </c:pt>
                <c:pt idx="68">
                  <c:v>1.8434999999999999</c:v>
                </c:pt>
                <c:pt idx="69">
                  <c:v>1.9</c:v>
                </c:pt>
                <c:pt idx="70">
                  <c:v>1.9795</c:v>
                </c:pt>
                <c:pt idx="71">
                  <c:v>1.95</c:v>
                </c:pt>
                <c:pt idx="72">
                  <c:v>1.9710000000000001</c:v>
                </c:pt>
                <c:pt idx="73">
                  <c:v>2.0463</c:v>
                </c:pt>
                <c:pt idx="74">
                  <c:v>2.153</c:v>
                </c:pt>
                <c:pt idx="75">
                  <c:v>2.2010000000000001</c:v>
                </c:pt>
                <c:pt idx="76">
                  <c:v>2.3809999999999998</c:v>
                </c:pt>
                <c:pt idx="77">
                  <c:v>2.3105000000000002</c:v>
                </c:pt>
                <c:pt idx="78">
                  <c:v>2.4729999999999999</c:v>
                </c:pt>
                <c:pt idx="79">
                  <c:v>2.5640000000000001</c:v>
                </c:pt>
                <c:pt idx="80">
                  <c:v>2.67</c:v>
                </c:pt>
                <c:pt idx="81">
                  <c:v>2.6960000000000002</c:v>
                </c:pt>
                <c:pt idx="82">
                  <c:v>2.4950000000000001</c:v>
                </c:pt>
                <c:pt idx="83">
                  <c:v>2.3109999999999999</c:v>
                </c:pt>
                <c:pt idx="84">
                  <c:v>2.4129999999999998</c:v>
                </c:pt>
                <c:pt idx="85">
                  <c:v>2.3650000000000002</c:v>
                </c:pt>
                <c:pt idx="86">
                  <c:v>2.3250000000000002</c:v>
                </c:pt>
                <c:pt idx="87">
                  <c:v>2.3610000000000002</c:v>
                </c:pt>
                <c:pt idx="88">
                  <c:v>2.5179999999999998</c:v>
                </c:pt>
                <c:pt idx="89">
                  <c:v>2.8174999999999999</c:v>
                </c:pt>
                <c:pt idx="90">
                  <c:v>3.46</c:v>
                </c:pt>
                <c:pt idx="91">
                  <c:v>3.0074999999999998</c:v>
                </c:pt>
                <c:pt idx="92">
                  <c:v>3.76</c:v>
                </c:pt>
                <c:pt idx="93">
                  <c:v>3.65</c:v>
                </c:pt>
                <c:pt idx="94">
                  <c:v>3.653</c:v>
                </c:pt>
                <c:pt idx="95">
                  <c:v>3.54</c:v>
                </c:pt>
                <c:pt idx="96">
                  <c:v>3.504</c:v>
                </c:pt>
                <c:pt idx="97">
                  <c:v>3.57</c:v>
                </c:pt>
                <c:pt idx="98">
                  <c:v>3.3639999999999999</c:v>
                </c:pt>
                <c:pt idx="99">
                  <c:v>2.911</c:v>
                </c:pt>
                <c:pt idx="100">
                  <c:v>2.9735</c:v>
                </c:pt>
                <c:pt idx="101">
                  <c:v>2.8370000000000002</c:v>
                </c:pt>
                <c:pt idx="102">
                  <c:v>2.9674999999999998</c:v>
                </c:pt>
                <c:pt idx="103">
                  <c:v>2.9784999999999999</c:v>
                </c:pt>
                <c:pt idx="104">
                  <c:v>2.8925000000000001</c:v>
                </c:pt>
                <c:pt idx="105">
                  <c:v>2.8664999999999998</c:v>
                </c:pt>
                <c:pt idx="106">
                  <c:v>2.9464999999999999</c:v>
                </c:pt>
                <c:pt idx="107">
                  <c:v>2.8915000000000002</c:v>
                </c:pt>
                <c:pt idx="108">
                  <c:v>2.9344999999999999</c:v>
                </c:pt>
                <c:pt idx="109">
                  <c:v>2.9060000000000001</c:v>
                </c:pt>
                <c:pt idx="110">
                  <c:v>2.8959999999999999</c:v>
                </c:pt>
                <c:pt idx="111">
                  <c:v>2.931</c:v>
                </c:pt>
                <c:pt idx="112">
                  <c:v>3.1890000000000001</c:v>
                </c:pt>
                <c:pt idx="113">
                  <c:v>3.0859999999999999</c:v>
                </c:pt>
                <c:pt idx="114">
                  <c:v>3.0375000000000001</c:v>
                </c:pt>
                <c:pt idx="115">
                  <c:v>2.927</c:v>
                </c:pt>
                <c:pt idx="116">
                  <c:v>2.8595000000000002</c:v>
                </c:pt>
                <c:pt idx="117">
                  <c:v>2.8592</c:v>
                </c:pt>
                <c:pt idx="118">
                  <c:v>2.72</c:v>
                </c:pt>
                <c:pt idx="119">
                  <c:v>2.6560000000000001</c:v>
                </c:pt>
                <c:pt idx="120">
                  <c:v>2.6088</c:v>
                </c:pt>
                <c:pt idx="121">
                  <c:v>2.5895000000000001</c:v>
                </c:pt>
                <c:pt idx="122">
                  <c:v>2.68</c:v>
                </c:pt>
                <c:pt idx="123">
                  <c:v>2.5282</c:v>
                </c:pt>
                <c:pt idx="124">
                  <c:v>2.4095</c:v>
                </c:pt>
                <c:pt idx="125">
                  <c:v>2.3363999999999998</c:v>
                </c:pt>
                <c:pt idx="126">
                  <c:v>2.38</c:v>
                </c:pt>
                <c:pt idx="127">
                  <c:v>2.3555000000000001</c:v>
                </c:pt>
                <c:pt idx="128">
                  <c:v>2.2275</c:v>
                </c:pt>
                <c:pt idx="129">
                  <c:v>2.2517999999999998</c:v>
                </c:pt>
                <c:pt idx="130">
                  <c:v>2.2035</c:v>
                </c:pt>
                <c:pt idx="131">
                  <c:v>2.3382999999999998</c:v>
                </c:pt>
                <c:pt idx="132">
                  <c:v>2.2120000000000002</c:v>
                </c:pt>
                <c:pt idx="133">
                  <c:v>2.1234999999999999</c:v>
                </c:pt>
                <c:pt idx="134">
                  <c:v>2.1640000000000001</c:v>
                </c:pt>
                <c:pt idx="135">
                  <c:v>2.0870000000000002</c:v>
                </c:pt>
                <c:pt idx="136">
                  <c:v>2.3050999999999999</c:v>
                </c:pt>
                <c:pt idx="137">
                  <c:v>2.1659000000000002</c:v>
                </c:pt>
                <c:pt idx="138">
                  <c:v>2.1775000000000002</c:v>
                </c:pt>
                <c:pt idx="139">
                  <c:v>2.1434000000000002</c:v>
                </c:pt>
                <c:pt idx="140">
                  <c:v>2.1743000000000001</c:v>
                </c:pt>
                <c:pt idx="141">
                  <c:v>2.1427999999999998</c:v>
                </c:pt>
                <c:pt idx="142">
                  <c:v>2.165</c:v>
                </c:pt>
                <c:pt idx="143">
                  <c:v>2.1364999999999998</c:v>
                </c:pt>
                <c:pt idx="144">
                  <c:v>2.1240000000000001</c:v>
                </c:pt>
                <c:pt idx="145">
                  <c:v>2.1204000000000001</c:v>
                </c:pt>
                <c:pt idx="146">
                  <c:v>2.0590000000000002</c:v>
                </c:pt>
                <c:pt idx="147">
                  <c:v>2.0348000000000002</c:v>
                </c:pt>
                <c:pt idx="148">
                  <c:v>1.9205000000000001</c:v>
                </c:pt>
                <c:pt idx="149">
                  <c:v>1.929</c:v>
                </c:pt>
                <c:pt idx="150">
                  <c:v>1.8819999999999999</c:v>
                </c:pt>
                <c:pt idx="151">
                  <c:v>1.9681</c:v>
                </c:pt>
                <c:pt idx="152">
                  <c:v>1.833</c:v>
                </c:pt>
                <c:pt idx="153">
                  <c:v>1.7367999999999999</c:v>
                </c:pt>
                <c:pt idx="154">
                  <c:v>1.7982</c:v>
                </c:pt>
                <c:pt idx="155">
                  <c:v>1.78</c:v>
                </c:pt>
                <c:pt idx="156">
                  <c:v>1.7587999999999999</c:v>
                </c:pt>
                <c:pt idx="157">
                  <c:v>1.6914</c:v>
                </c:pt>
                <c:pt idx="158">
                  <c:v>1.7564</c:v>
                </c:pt>
                <c:pt idx="159">
                  <c:v>1.6621999999999999</c:v>
                </c:pt>
                <c:pt idx="160">
                  <c:v>1.6265000000000001</c:v>
                </c:pt>
                <c:pt idx="161">
                  <c:v>1.6041000000000001</c:v>
                </c:pt>
                <c:pt idx="162">
                  <c:v>1.5669999999999999</c:v>
                </c:pt>
                <c:pt idx="163">
                  <c:v>1.63</c:v>
                </c:pt>
                <c:pt idx="164">
                  <c:v>1.9066000000000001</c:v>
                </c:pt>
                <c:pt idx="165">
                  <c:v>2.1642000000000001</c:v>
                </c:pt>
                <c:pt idx="166">
                  <c:v>2.3033999999999999</c:v>
                </c:pt>
                <c:pt idx="167">
                  <c:v>2.3144999999999998</c:v>
                </c:pt>
                <c:pt idx="168">
                  <c:v>2.3199999999999998</c:v>
                </c:pt>
                <c:pt idx="169">
                  <c:v>2.3914</c:v>
                </c:pt>
                <c:pt idx="170">
                  <c:v>2.3169</c:v>
                </c:pt>
                <c:pt idx="171">
                  <c:v>2.1898</c:v>
                </c:pt>
                <c:pt idx="172">
                  <c:v>1.9715</c:v>
                </c:pt>
                <c:pt idx="173">
                  <c:v>1.9524999999999999</c:v>
                </c:pt>
                <c:pt idx="174">
                  <c:v>1.865</c:v>
                </c:pt>
                <c:pt idx="175">
                  <c:v>1.8802000000000001</c:v>
                </c:pt>
                <c:pt idx="176">
                  <c:v>1.7715000000000001</c:v>
                </c:pt>
                <c:pt idx="177">
                  <c:v>1.7635000000000001</c:v>
                </c:pt>
                <c:pt idx="178">
                  <c:v>1.7555000000000001</c:v>
                </c:pt>
                <c:pt idx="179">
                  <c:v>1.7430000000000001</c:v>
                </c:pt>
                <c:pt idx="180">
                  <c:v>1.885</c:v>
                </c:pt>
                <c:pt idx="181">
                  <c:v>1.8071999999999999</c:v>
                </c:pt>
                <c:pt idx="182">
                  <c:v>1.7837000000000001</c:v>
                </c:pt>
                <c:pt idx="183">
                  <c:v>1.7375</c:v>
                </c:pt>
                <c:pt idx="184">
                  <c:v>1.8201000000000001</c:v>
                </c:pt>
                <c:pt idx="185">
                  <c:v>1.8039000000000001</c:v>
                </c:pt>
                <c:pt idx="186">
                  <c:v>1.754</c:v>
                </c:pt>
                <c:pt idx="187">
                  <c:v>1.7549999999999999</c:v>
                </c:pt>
                <c:pt idx="188">
                  <c:v>1.6876</c:v>
                </c:pt>
                <c:pt idx="189">
                  <c:v>1.7012</c:v>
                </c:pt>
                <c:pt idx="190">
                  <c:v>1.7150000000000001</c:v>
                </c:pt>
                <c:pt idx="191">
                  <c:v>1.6595</c:v>
                </c:pt>
                <c:pt idx="192">
                  <c:v>1.6675</c:v>
                </c:pt>
                <c:pt idx="193">
                  <c:v>1.6637999999999999</c:v>
                </c:pt>
                <c:pt idx="194">
                  <c:v>1.6319999999999999</c:v>
                </c:pt>
                <c:pt idx="195">
                  <c:v>1.5774999999999999</c:v>
                </c:pt>
                <c:pt idx="196">
                  <c:v>1.58</c:v>
                </c:pt>
                <c:pt idx="197">
                  <c:v>1.5622</c:v>
                </c:pt>
                <c:pt idx="198">
                  <c:v>1.5489999999999999</c:v>
                </c:pt>
                <c:pt idx="199">
                  <c:v>1.5891999999999999</c:v>
                </c:pt>
                <c:pt idx="200">
                  <c:v>1.879</c:v>
                </c:pt>
                <c:pt idx="201">
                  <c:v>1.7172000000000001</c:v>
                </c:pt>
                <c:pt idx="202">
                  <c:v>1.8083</c:v>
                </c:pt>
                <c:pt idx="203">
                  <c:v>1.8632</c:v>
                </c:pt>
                <c:pt idx="204">
                  <c:v>1.7472000000000001</c:v>
                </c:pt>
                <c:pt idx="205">
                  <c:v>1.7174</c:v>
                </c:pt>
                <c:pt idx="206">
                  <c:v>1.8264</c:v>
                </c:pt>
                <c:pt idx="207">
                  <c:v>1.9088000000000001</c:v>
                </c:pt>
                <c:pt idx="208">
                  <c:v>2.0226000000000002</c:v>
                </c:pt>
                <c:pt idx="209">
                  <c:v>2.0095000000000001</c:v>
                </c:pt>
                <c:pt idx="210">
                  <c:v>2.0567000000000002</c:v>
                </c:pt>
                <c:pt idx="211">
                  <c:v>2.0293000000000001</c:v>
                </c:pt>
                <c:pt idx="212">
                  <c:v>2.0257000000000001</c:v>
                </c:pt>
                <c:pt idx="213">
                  <c:v>2.0308999999999999</c:v>
                </c:pt>
                <c:pt idx="214">
                  <c:v>2.1360999999999999</c:v>
                </c:pt>
                <c:pt idx="215">
                  <c:v>2.0485000000000002</c:v>
                </c:pt>
                <c:pt idx="216">
                  <c:v>1.9902</c:v>
                </c:pt>
                <c:pt idx="217">
                  <c:v>1.9795</c:v>
                </c:pt>
                <c:pt idx="218">
                  <c:v>2.0234999999999999</c:v>
                </c:pt>
                <c:pt idx="219">
                  <c:v>2.0009999999999999</c:v>
                </c:pt>
                <c:pt idx="220">
                  <c:v>2.1417999999999999</c:v>
                </c:pt>
                <c:pt idx="221">
                  <c:v>2.2315</c:v>
                </c:pt>
                <c:pt idx="222">
                  <c:v>2.2764000000000002</c:v>
                </c:pt>
                <c:pt idx="223">
                  <c:v>2.3858999999999999</c:v>
                </c:pt>
                <c:pt idx="224">
                  <c:v>2.2155999999999998</c:v>
                </c:pt>
                <c:pt idx="225">
                  <c:v>2.2389999999999999</c:v>
                </c:pt>
                <c:pt idx="226">
                  <c:v>2.3355000000000001</c:v>
                </c:pt>
                <c:pt idx="227">
                  <c:v>2.3618000000000001</c:v>
                </c:pt>
                <c:pt idx="228">
                  <c:v>2.4121999999999999</c:v>
                </c:pt>
                <c:pt idx="229">
                  <c:v>2.3380999999999998</c:v>
                </c:pt>
                <c:pt idx="230">
                  <c:v>2.2713999999999999</c:v>
                </c:pt>
                <c:pt idx="231">
                  <c:v>2.2320000000000002</c:v>
                </c:pt>
                <c:pt idx="232">
                  <c:v>2.2403</c:v>
                </c:pt>
                <c:pt idx="233">
                  <c:v>2.2136999999999998</c:v>
                </c:pt>
                <c:pt idx="234">
                  <c:v>2.2633999999999999</c:v>
                </c:pt>
                <c:pt idx="235">
                  <c:v>2.2355</c:v>
                </c:pt>
                <c:pt idx="236">
                  <c:v>2.4449000000000001</c:v>
                </c:pt>
                <c:pt idx="237">
                  <c:v>2.4779</c:v>
                </c:pt>
                <c:pt idx="238">
                  <c:v>2.5651000000000002</c:v>
                </c:pt>
                <c:pt idx="239">
                  <c:v>2.657</c:v>
                </c:pt>
                <c:pt idx="240">
                  <c:v>2.6814</c:v>
                </c:pt>
                <c:pt idx="241">
                  <c:v>2.8380000000000001</c:v>
                </c:pt>
                <c:pt idx="242">
                  <c:v>3.1947000000000001</c:v>
                </c:pt>
                <c:pt idx="243">
                  <c:v>3.0139999999999998</c:v>
                </c:pt>
                <c:pt idx="244">
                  <c:v>3.1787999999999998</c:v>
                </c:pt>
                <c:pt idx="245">
                  <c:v>3.1019999999999999</c:v>
                </c:pt>
                <c:pt idx="246">
                  <c:v>3.4203999999999999</c:v>
                </c:pt>
                <c:pt idx="247">
                  <c:v>3.6187</c:v>
                </c:pt>
                <c:pt idx="248">
                  <c:v>3.9478</c:v>
                </c:pt>
                <c:pt idx="249">
                  <c:v>3.8561999999999999</c:v>
                </c:pt>
                <c:pt idx="250">
                  <c:v>3.8675000000000002</c:v>
                </c:pt>
                <c:pt idx="251">
                  <c:v>3.9592999999999998</c:v>
                </c:pt>
                <c:pt idx="252">
                  <c:v>3.9973000000000001</c:v>
                </c:pt>
                <c:pt idx="253">
                  <c:v>4.0156000000000001</c:v>
                </c:pt>
                <c:pt idx="254">
                  <c:v>3.5924999999999998</c:v>
                </c:pt>
                <c:pt idx="255">
                  <c:v>3.4352</c:v>
                </c:pt>
                <c:pt idx="256">
                  <c:v>3.6105</c:v>
                </c:pt>
                <c:pt idx="257">
                  <c:v>3.2126000000000001</c:v>
                </c:pt>
                <c:pt idx="258">
                  <c:v>3.2471000000000001</c:v>
                </c:pt>
                <c:pt idx="259">
                  <c:v>3.2265999999999999</c:v>
                </c:pt>
                <c:pt idx="260">
                  <c:v>3.2589000000000001</c:v>
                </c:pt>
                <c:pt idx="261">
                  <c:v>3.1878000000000002</c:v>
                </c:pt>
                <c:pt idx="262">
                  <c:v>3.3826999999999998</c:v>
                </c:pt>
                <c:pt idx="263">
                  <c:v>3.2532000000000001</c:v>
                </c:pt>
                <c:pt idx="264">
                  <c:v>3.1507000000000001</c:v>
                </c:pt>
                <c:pt idx="265">
                  <c:v>3.1086</c:v>
                </c:pt>
                <c:pt idx="266">
                  <c:v>3.1230000000000002</c:v>
                </c:pt>
                <c:pt idx="267">
                  <c:v>3.1758000000000002</c:v>
                </c:pt>
                <c:pt idx="268">
                  <c:v>3.2262</c:v>
                </c:pt>
                <c:pt idx="269">
                  <c:v>3.3062999999999998</c:v>
                </c:pt>
                <c:pt idx="270">
                  <c:v>3.1259000000000001</c:v>
                </c:pt>
                <c:pt idx="271">
                  <c:v>3.1474000000000002</c:v>
                </c:pt>
                <c:pt idx="272">
                  <c:v>3.1614</c:v>
                </c:pt>
                <c:pt idx="273">
                  <c:v>3.2724000000000002</c:v>
                </c:pt>
                <c:pt idx="274">
                  <c:v>3.2726000000000002</c:v>
                </c:pt>
                <c:pt idx="275">
                  <c:v>3.3121</c:v>
                </c:pt>
                <c:pt idx="276">
                  <c:v>3.1858</c:v>
                </c:pt>
                <c:pt idx="277">
                  <c:v>3.2458</c:v>
                </c:pt>
                <c:pt idx="278">
                  <c:v>3.3046000000000002</c:v>
                </c:pt>
                <c:pt idx="279">
                  <c:v>3.5066000000000002</c:v>
                </c:pt>
                <c:pt idx="280">
                  <c:v>3.7225000000000001</c:v>
                </c:pt>
                <c:pt idx="281">
                  <c:v>3.8765000000000001</c:v>
                </c:pt>
                <c:pt idx="282">
                  <c:v>3.7557</c:v>
                </c:pt>
                <c:pt idx="283">
                  <c:v>4.0545</c:v>
                </c:pt>
                <c:pt idx="284">
                  <c:v>4.0476999999999999</c:v>
                </c:pt>
                <c:pt idx="285">
                  <c:v>3.7218</c:v>
                </c:pt>
                <c:pt idx="286">
                  <c:v>3.8662000000000001</c:v>
                </c:pt>
                <c:pt idx="287">
                  <c:v>3.8803999999999998</c:v>
                </c:pt>
                <c:pt idx="288">
                  <c:v>3.6438999999999999</c:v>
                </c:pt>
                <c:pt idx="289">
                  <c:v>3.7511000000000001</c:v>
                </c:pt>
                <c:pt idx="290">
                  <c:v>3.9238</c:v>
                </c:pt>
                <c:pt idx="291">
                  <c:v>3.9207000000000001</c:v>
                </c:pt>
                <c:pt idx="292">
                  <c:v>3.9218000000000002</c:v>
                </c:pt>
                <c:pt idx="293">
                  <c:v>3.8517999999999999</c:v>
                </c:pt>
                <c:pt idx="294">
                  <c:v>3.8125</c:v>
                </c:pt>
                <c:pt idx="295">
                  <c:v>4.1444999999999999</c:v>
                </c:pt>
                <c:pt idx="296">
                  <c:v>4.1551</c:v>
                </c:pt>
                <c:pt idx="297">
                  <c:v>4.0174000000000003</c:v>
                </c:pt>
                <c:pt idx="298">
                  <c:v>4.2363999999999997</c:v>
                </c:pt>
                <c:pt idx="299">
                  <c:v>4.0190000000000001</c:v>
                </c:pt>
                <c:pt idx="300">
                  <c:v>4.282</c:v>
                </c:pt>
                <c:pt idx="301">
                  <c:v>4.4733000000000001</c:v>
                </c:pt>
                <c:pt idx="302">
                  <c:v>5.2046000000000001</c:v>
                </c:pt>
                <c:pt idx="303">
                  <c:v>5.4858000000000002</c:v>
                </c:pt>
                <c:pt idx="304">
                  <c:v>5.3361000000000001</c:v>
                </c:pt>
                <c:pt idx="305">
                  <c:v>5.4661</c:v>
                </c:pt>
                <c:pt idx="306">
                  <c:v>5.2240000000000002</c:v>
                </c:pt>
                <c:pt idx="307">
                  <c:v>5.4913999999999996</c:v>
                </c:pt>
                <c:pt idx="308">
                  <c:v>5.6112000000000002</c:v>
                </c:pt>
                <c:pt idx="309">
                  <c:v>5.7446000000000002</c:v>
                </c:pt>
                <c:pt idx="310">
                  <c:v>5.3319000000000001</c:v>
                </c:pt>
                <c:pt idx="311">
                  <c:v>5.1936999999999998</c:v>
                </c:pt>
                <c:pt idx="312">
                  <c:v>5.4625000000000004</c:v>
                </c:pt>
                <c:pt idx="313">
                  <c:v>5.5986000000000002</c:v>
                </c:pt>
                <c:pt idx="314">
                  <c:v>5.6315</c:v>
                </c:pt>
                <c:pt idx="315">
                  <c:v>5.4366000000000003</c:v>
                </c:pt>
                <c:pt idx="316">
                  <c:v>5.2172000000000001</c:v>
                </c:pt>
                <c:pt idx="317">
                  <c:v>4.9686000000000003</c:v>
                </c:pt>
                <c:pt idx="318">
                  <c:v>5.2122999999999999</c:v>
                </c:pt>
                <c:pt idx="319">
                  <c:v>5.1492000000000004</c:v>
                </c:pt>
                <c:pt idx="320">
                  <c:v>5.4428000000000001</c:v>
                </c:pt>
                <c:pt idx="321">
                  <c:v>5.6372</c:v>
                </c:pt>
                <c:pt idx="322">
                  <c:v>5.6238999999999999</c:v>
                </c:pt>
                <c:pt idx="323">
                  <c:v>5.5702999999999996</c:v>
                </c:pt>
                <c:pt idx="324">
                  <c:v>5.3041</c:v>
                </c:pt>
                <c:pt idx="325">
                  <c:v>5.1599000000000004</c:v>
                </c:pt>
                <c:pt idx="326">
                  <c:v>4.7389999999999999</c:v>
                </c:pt>
                <c:pt idx="327">
                  <c:v>4.9721000000000002</c:v>
                </c:pt>
                <c:pt idx="328">
                  <c:v>4.7314999999999996</c:v>
                </c:pt>
                <c:pt idx="329">
                  <c:v>5.2561999999999998</c:v>
                </c:pt>
                <c:pt idx="330">
                  <c:v>5.1734</c:v>
                </c:pt>
                <c:pt idx="331">
                  <c:v>5.1830999999999996</c:v>
                </c:pt>
                <c:pt idx="332">
                  <c:v>5.4154</c:v>
                </c:pt>
                <c:pt idx="333">
                  <c:v>5.1791</c:v>
                </c:pt>
                <c:pt idx="334">
                  <c:v>5.1851000000000003</c:v>
                </c:pt>
                <c:pt idx="335">
                  <c:v>5.2859999999999996</c:v>
                </c:pt>
                <c:pt idx="336">
                  <c:v>5.0731000000000002</c:v>
                </c:pt>
                <c:pt idx="337">
                  <c:v>5.2366999999999999</c:v>
                </c:pt>
                <c:pt idx="338">
                  <c:v>5.0631000000000004</c:v>
                </c:pt>
                <c:pt idx="339">
                  <c:v>4.9865000000000004</c:v>
                </c:pt>
                <c:pt idx="340">
                  <c:v>5.0574000000000003</c:v>
                </c:pt>
                <c:pt idx="341">
                  <c:v>4.7859999999999996</c:v>
                </c:pt>
                <c:pt idx="342">
                  <c:v>4.7241</c:v>
                </c:pt>
                <c:pt idx="343">
                  <c:v>4.9543999999999997</c:v>
                </c:pt>
                <c:pt idx="344">
                  <c:v>5.032</c:v>
                </c:pt>
                <c:pt idx="345">
                  <c:v>5.0350000000000001</c:v>
                </c:pt>
                <c:pt idx="346">
                  <c:v>4.9204999999999997</c:v>
                </c:pt>
                <c:pt idx="347">
                  <c:v>4.8521000000000001</c:v>
                </c:pt>
                <c:pt idx="348">
                  <c:v>4.9526000000000003</c:v>
                </c:pt>
                <c:pt idx="349">
                  <c:v>4.9715999999999996</c:v>
                </c:pt>
                <c:pt idx="350">
                  <c:v>5.0152999999999999</c:v>
                </c:pt>
                <c:pt idx="351">
                  <c:v>5.1933999999999996</c:v>
                </c:pt>
                <c:pt idx="352">
                  <c:v>5.2443</c:v>
                </c:pt>
                <c:pt idx="353">
                  <c:v>5.5925000000000002</c:v>
                </c:pt>
                <c:pt idx="354">
                  <c:v>5.6580000000000004</c:v>
                </c:pt>
                <c:pt idx="355">
                  <c:v>5.5094000000000003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AC-451F-AEA3-258C511BCA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4585199"/>
        <c:axId val="2049906127"/>
      </c:scatterChart>
      <c:valAx>
        <c:axId val="1864585199"/>
        <c:scaling>
          <c:orientation val="minMax"/>
          <c:max val="46388"/>
          <c:min val="347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9906127"/>
        <c:crosses val="autoZero"/>
        <c:crossBetween val="midCat"/>
        <c:majorUnit val="366"/>
      </c:valAx>
      <c:valAx>
        <c:axId val="2049906127"/>
        <c:scaling>
          <c:orientation val="minMax"/>
          <c:max val="8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45851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FOREX!$H$108</c:f>
              <c:strCache>
                <c:ptCount val="1"/>
                <c:pt idx="0">
                  <c:v>BRL/EUR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FOREX!$D$110:$D$422</c:f>
              <c:numCache>
                <c:formatCode>#,##0.0000</c:formatCode>
                <c:ptCount val="313"/>
                <c:pt idx="0">
                  <c:v>3.6593</c:v>
                </c:pt>
                <c:pt idx="1">
                  <c:v>3.625</c:v>
                </c:pt>
                <c:pt idx="2">
                  <c:v>3.5649999999999999</c:v>
                </c:pt>
                <c:pt idx="3">
                  <c:v>3.5143</c:v>
                </c:pt>
                <c:pt idx="4">
                  <c:v>3.8860999999999999</c:v>
                </c:pt>
                <c:pt idx="5">
                  <c:v>3.76</c:v>
                </c:pt>
                <c:pt idx="6">
                  <c:v>3.6503000000000001</c:v>
                </c:pt>
                <c:pt idx="7">
                  <c:v>3.5670999999999999</c:v>
                </c:pt>
                <c:pt idx="8">
                  <c:v>3.5554999999999999</c:v>
                </c:pt>
                <c:pt idx="9">
                  <c:v>3.6555</c:v>
                </c:pt>
                <c:pt idx="10">
                  <c:v>3.6154999999999999</c:v>
                </c:pt>
                <c:pt idx="11">
                  <c:v>3.6013000000000002</c:v>
                </c:pt>
                <c:pt idx="12">
                  <c:v>3.3997999999999999</c:v>
                </c:pt>
                <c:pt idx="13">
                  <c:v>3.4289000000000001</c:v>
                </c:pt>
                <c:pt idx="14">
                  <c:v>3.4744000000000002</c:v>
                </c:pt>
                <c:pt idx="15">
                  <c:v>3.2545999999999999</c:v>
                </c:pt>
                <c:pt idx="16">
                  <c:v>2.9657</c:v>
                </c:pt>
                <c:pt idx="17">
                  <c:v>2.8277000000000001</c:v>
                </c:pt>
                <c:pt idx="18">
                  <c:v>2.8868</c:v>
                </c:pt>
                <c:pt idx="19">
                  <c:v>2.9077999999999999</c:v>
                </c:pt>
                <c:pt idx="20">
                  <c:v>2.6802999999999999</c:v>
                </c:pt>
                <c:pt idx="21">
                  <c:v>2.6991000000000001</c:v>
                </c:pt>
                <c:pt idx="22">
                  <c:v>2.5979999999999999</c:v>
                </c:pt>
                <c:pt idx="23">
                  <c:v>2.7690999999999999</c:v>
                </c:pt>
                <c:pt idx="24">
                  <c:v>2.6886999999999999</c:v>
                </c:pt>
                <c:pt idx="25">
                  <c:v>2.5312999999999999</c:v>
                </c:pt>
                <c:pt idx="26">
                  <c:v>2.6223000000000001</c:v>
                </c:pt>
                <c:pt idx="27">
                  <c:v>2.6373000000000002</c:v>
                </c:pt>
                <c:pt idx="28">
                  <c:v>2.9527000000000001</c:v>
                </c:pt>
                <c:pt idx="29">
                  <c:v>2.7698999999999998</c:v>
                </c:pt>
                <c:pt idx="30">
                  <c:v>2.7797000000000001</c:v>
                </c:pt>
                <c:pt idx="31">
                  <c:v>2.7442000000000002</c:v>
                </c:pt>
                <c:pt idx="32">
                  <c:v>2.7553000000000001</c:v>
                </c:pt>
                <c:pt idx="33">
                  <c:v>2.7343000000000002</c:v>
                </c:pt>
                <c:pt idx="34">
                  <c:v>2.8666</c:v>
                </c:pt>
                <c:pt idx="35">
                  <c:v>2.8201999999999998</c:v>
                </c:pt>
                <c:pt idx="36">
                  <c:v>2.7688000000000001</c:v>
                </c:pt>
                <c:pt idx="37">
                  <c:v>2.8064</c:v>
                </c:pt>
                <c:pt idx="38">
                  <c:v>2.7503000000000002</c:v>
                </c:pt>
                <c:pt idx="39">
                  <c:v>2.7768999999999999</c:v>
                </c:pt>
                <c:pt idx="40">
                  <c:v>2.5838000000000001</c:v>
                </c:pt>
                <c:pt idx="41">
                  <c:v>2.6120999999999999</c:v>
                </c:pt>
                <c:pt idx="42">
                  <c:v>2.5735999999999999</c:v>
                </c:pt>
                <c:pt idx="43">
                  <c:v>2.6825000000000001</c:v>
                </c:pt>
                <c:pt idx="44">
                  <c:v>2.6156999999999999</c:v>
                </c:pt>
                <c:pt idx="45">
                  <c:v>2.5152000000000001</c:v>
                </c:pt>
                <c:pt idx="46">
                  <c:v>2.6312000000000002</c:v>
                </c:pt>
                <c:pt idx="47">
                  <c:v>2.5968</c:v>
                </c:pt>
                <c:pt idx="48">
                  <c:v>2.6151</c:v>
                </c:pt>
                <c:pt idx="49">
                  <c:v>2.5682</c:v>
                </c:pt>
                <c:pt idx="50">
                  <c:v>2.7702</c:v>
                </c:pt>
                <c:pt idx="51">
                  <c:v>2.5966999999999998</c:v>
                </c:pt>
                <c:pt idx="52">
                  <c:v>2.5297999999999998</c:v>
                </c:pt>
                <c:pt idx="53">
                  <c:v>2.5270999999999999</c:v>
                </c:pt>
                <c:pt idx="54">
                  <c:v>2.4443999999999999</c:v>
                </c:pt>
                <c:pt idx="55">
                  <c:v>2.3919000000000001</c:v>
                </c:pt>
                <c:pt idx="56">
                  <c:v>2.6909999999999998</c:v>
                </c:pt>
                <c:pt idx="57">
                  <c:v>2.7557</c:v>
                </c:pt>
                <c:pt idx="58">
                  <c:v>2.9239999999999999</c:v>
                </c:pt>
                <c:pt idx="59">
                  <c:v>3.2357</c:v>
                </c:pt>
                <c:pt idx="60">
                  <c:v>2.9672000000000001</c:v>
                </c:pt>
                <c:pt idx="61">
                  <c:v>3.0301</c:v>
                </c:pt>
                <c:pt idx="62">
                  <c:v>3.0693999999999999</c:v>
                </c:pt>
                <c:pt idx="63">
                  <c:v>2.8963000000000001</c:v>
                </c:pt>
                <c:pt idx="64">
                  <c:v>2.7905000000000002</c:v>
                </c:pt>
                <c:pt idx="65">
                  <c:v>2.7404999999999999</c:v>
                </c:pt>
                <c:pt idx="66">
                  <c:v>2.6576</c:v>
                </c:pt>
                <c:pt idx="67">
                  <c:v>2.6943999999999999</c:v>
                </c:pt>
                <c:pt idx="68">
                  <c:v>2.5926</c:v>
                </c:pt>
                <c:pt idx="69">
                  <c:v>2.5954999999999999</c:v>
                </c:pt>
                <c:pt idx="70">
                  <c:v>2.6349</c:v>
                </c:pt>
                <c:pt idx="71">
                  <c:v>2.4958</c:v>
                </c:pt>
                <c:pt idx="72">
                  <c:v>2.6137000000000001</c:v>
                </c:pt>
                <c:pt idx="73">
                  <c:v>2.4620000000000002</c:v>
                </c:pt>
                <c:pt idx="74">
                  <c:v>2.4100999999999999</c:v>
                </c:pt>
                <c:pt idx="75">
                  <c:v>2.3106</c:v>
                </c:pt>
                <c:pt idx="76">
                  <c:v>2.2397</c:v>
                </c:pt>
                <c:pt idx="77">
                  <c:v>2.2073999999999998</c:v>
                </c:pt>
                <c:pt idx="78">
                  <c:v>2.2886000000000002</c:v>
                </c:pt>
                <c:pt idx="79">
                  <c:v>2.2265999999999999</c:v>
                </c:pt>
                <c:pt idx="80">
                  <c:v>2.3007</c:v>
                </c:pt>
                <c:pt idx="81">
                  <c:v>2.3719999999999999</c:v>
                </c:pt>
                <c:pt idx="82">
                  <c:v>2.2252000000000001</c:v>
                </c:pt>
                <c:pt idx="83">
                  <c:v>2.2195</c:v>
                </c:pt>
                <c:pt idx="84">
                  <c:v>2.2816000000000001</c:v>
                </c:pt>
                <c:pt idx="85">
                  <c:v>2.2955000000000001</c:v>
                </c:pt>
                <c:pt idx="86">
                  <c:v>2.3109999999999999</c:v>
                </c:pt>
                <c:pt idx="87">
                  <c:v>2.3331</c:v>
                </c:pt>
                <c:pt idx="88">
                  <c:v>2.2736999999999998</c:v>
                </c:pt>
                <c:pt idx="89">
                  <c:v>2.2654000000000001</c:v>
                </c:pt>
                <c:pt idx="90">
                  <c:v>2.2290999999999999</c:v>
                </c:pt>
                <c:pt idx="91">
                  <c:v>2.2841</c:v>
                </c:pt>
                <c:pt idx="92">
                  <c:v>2.5142000000000002</c:v>
                </c:pt>
                <c:pt idx="93">
                  <c:v>2.3788</c:v>
                </c:pt>
                <c:pt idx="94">
                  <c:v>2.4295</c:v>
                </c:pt>
                <c:pt idx="95">
                  <c:v>2.4104999999999999</c:v>
                </c:pt>
                <c:pt idx="96">
                  <c:v>2.2833000000000001</c:v>
                </c:pt>
                <c:pt idx="97">
                  <c:v>2.2875000000000001</c:v>
                </c:pt>
                <c:pt idx="98">
                  <c:v>2.4359999999999999</c:v>
                </c:pt>
                <c:pt idx="99">
                  <c:v>2.5261999999999998</c:v>
                </c:pt>
                <c:pt idx="100">
                  <c:v>2.4988999999999999</c:v>
                </c:pt>
                <c:pt idx="101">
                  <c:v>2.5432000000000001</c:v>
                </c:pt>
                <c:pt idx="102">
                  <c:v>2.5287999999999999</c:v>
                </c:pt>
                <c:pt idx="103">
                  <c:v>2.5527000000000002</c:v>
                </c:pt>
                <c:pt idx="104">
                  <c:v>2.6070000000000002</c:v>
                </c:pt>
                <c:pt idx="105">
                  <c:v>2.6315</c:v>
                </c:pt>
                <c:pt idx="106">
                  <c:v>2.7768000000000002</c:v>
                </c:pt>
                <c:pt idx="107">
                  <c:v>2.7014999999999998</c:v>
                </c:pt>
                <c:pt idx="108">
                  <c:v>2.7029000000000001</c:v>
                </c:pt>
                <c:pt idx="109">
                  <c:v>2.5863999999999998</c:v>
                </c:pt>
                <c:pt idx="110">
                  <c:v>2.5937000000000001</c:v>
                </c:pt>
                <c:pt idx="111">
                  <c:v>2.6345000000000001</c:v>
                </c:pt>
                <c:pt idx="112">
                  <c:v>2.7835000000000001</c:v>
                </c:pt>
                <c:pt idx="113">
                  <c:v>2.9026999999999998</c:v>
                </c:pt>
                <c:pt idx="114">
                  <c:v>3.0276000000000001</c:v>
                </c:pt>
                <c:pt idx="115">
                  <c:v>3.1541000000000001</c:v>
                </c:pt>
                <c:pt idx="116">
                  <c:v>2.9967999999999999</c:v>
                </c:pt>
                <c:pt idx="117">
                  <c:v>3.0409999999999999</c:v>
                </c:pt>
                <c:pt idx="118">
                  <c:v>3.1737000000000002</c:v>
                </c:pt>
                <c:pt idx="119">
                  <c:v>3.2463000000000002</c:v>
                </c:pt>
                <c:pt idx="120">
                  <c:v>3.2528999999999999</c:v>
                </c:pt>
                <c:pt idx="121">
                  <c:v>3.2269999999999999</c:v>
                </c:pt>
                <c:pt idx="122">
                  <c:v>3.1269999999999998</c:v>
                </c:pt>
                <c:pt idx="123">
                  <c:v>3.0949</c:v>
                </c:pt>
                <c:pt idx="124">
                  <c:v>3.0537999999999998</c:v>
                </c:pt>
                <c:pt idx="125">
                  <c:v>3.0308000000000002</c:v>
                </c:pt>
                <c:pt idx="126">
                  <c:v>3.0301999999999998</c:v>
                </c:pt>
                <c:pt idx="127">
                  <c:v>2.9357000000000002</c:v>
                </c:pt>
                <c:pt idx="128">
                  <c:v>3.0882000000000001</c:v>
                </c:pt>
                <c:pt idx="129">
                  <c:v>3.1032999999999999</c:v>
                </c:pt>
                <c:pt idx="130">
                  <c:v>3.1934999999999998</c:v>
                </c:pt>
                <c:pt idx="131">
                  <c:v>3.2141999999999999</c:v>
                </c:pt>
                <c:pt idx="132">
                  <c:v>3.0261999999999998</c:v>
                </c:pt>
                <c:pt idx="133">
                  <c:v>3.1766000000000001</c:v>
                </c:pt>
                <c:pt idx="134">
                  <c:v>3.4279000000000002</c:v>
                </c:pt>
                <c:pt idx="135">
                  <c:v>3.3822999999999999</c:v>
                </c:pt>
                <c:pt idx="136">
                  <c:v>3.4925000000000002</c:v>
                </c:pt>
                <c:pt idx="137">
                  <c:v>3.4540999999999999</c:v>
                </c:pt>
                <c:pt idx="138">
                  <c:v>3.758</c:v>
                </c:pt>
                <c:pt idx="139">
                  <c:v>4.0568999999999997</c:v>
                </c:pt>
                <c:pt idx="140">
                  <c:v>4.4120999999999997</c:v>
                </c:pt>
                <c:pt idx="141">
                  <c:v>4.2436999999999996</c:v>
                </c:pt>
                <c:pt idx="142">
                  <c:v>4.0852000000000004</c:v>
                </c:pt>
                <c:pt idx="143">
                  <c:v>4.2998000000000003</c:v>
                </c:pt>
                <c:pt idx="144">
                  <c:v>4.3307000000000002</c:v>
                </c:pt>
                <c:pt idx="145">
                  <c:v>4.3654000000000002</c:v>
                </c:pt>
                <c:pt idx="146">
                  <c:v>4.0875000000000004</c:v>
                </c:pt>
                <c:pt idx="147">
                  <c:v>3.9346999999999999</c:v>
                </c:pt>
                <c:pt idx="148">
                  <c:v>4.0180999999999996</c:v>
                </c:pt>
                <c:pt idx="149">
                  <c:v>3.5672999999999999</c:v>
                </c:pt>
                <c:pt idx="150">
                  <c:v>3.6271</c:v>
                </c:pt>
                <c:pt idx="151">
                  <c:v>3.5954999999999999</c:v>
                </c:pt>
                <c:pt idx="152">
                  <c:v>3.6623999999999999</c:v>
                </c:pt>
                <c:pt idx="153">
                  <c:v>3.4998999999999998</c:v>
                </c:pt>
                <c:pt idx="154">
                  <c:v>3.5809000000000002</c:v>
                </c:pt>
                <c:pt idx="155">
                  <c:v>3.4201000000000001</c:v>
                </c:pt>
                <c:pt idx="156">
                  <c:v>3.4015</c:v>
                </c:pt>
                <c:pt idx="157">
                  <c:v>3.2873000000000001</c:v>
                </c:pt>
                <c:pt idx="158">
                  <c:v>3.3262999999999998</c:v>
                </c:pt>
                <c:pt idx="159">
                  <c:v>3.46</c:v>
                </c:pt>
                <c:pt idx="160">
                  <c:v>3.6265999999999998</c:v>
                </c:pt>
                <c:pt idx="161">
                  <c:v>3.7768000000000002</c:v>
                </c:pt>
                <c:pt idx="162">
                  <c:v>3.7010999999999998</c:v>
                </c:pt>
                <c:pt idx="163">
                  <c:v>3.7479</c:v>
                </c:pt>
                <c:pt idx="164">
                  <c:v>3.7342</c:v>
                </c:pt>
                <c:pt idx="165">
                  <c:v>3.8104</c:v>
                </c:pt>
                <c:pt idx="166">
                  <c:v>3.895</c:v>
                </c:pt>
                <c:pt idx="167">
                  <c:v>3.9731999999999998</c:v>
                </c:pt>
                <c:pt idx="168">
                  <c:v>3.9567999999999999</c:v>
                </c:pt>
                <c:pt idx="169">
                  <c:v>3.9573</c:v>
                </c:pt>
                <c:pt idx="170">
                  <c:v>4.0716000000000001</c:v>
                </c:pt>
                <c:pt idx="171">
                  <c:v>4.2348999999999997</c:v>
                </c:pt>
                <c:pt idx="172">
                  <c:v>4.3516000000000004</c:v>
                </c:pt>
                <c:pt idx="173">
                  <c:v>4.5289000000000001</c:v>
                </c:pt>
                <c:pt idx="174">
                  <c:v>4.3920000000000003</c:v>
                </c:pt>
                <c:pt idx="175">
                  <c:v>4.7035</c:v>
                </c:pt>
                <c:pt idx="176">
                  <c:v>4.6985999999999999</c:v>
                </c:pt>
                <c:pt idx="177">
                  <c:v>4.2093999999999996</c:v>
                </c:pt>
                <c:pt idx="178">
                  <c:v>4.3746</c:v>
                </c:pt>
                <c:pt idx="179">
                  <c:v>4.4504000000000001</c:v>
                </c:pt>
                <c:pt idx="180">
                  <c:v>4.1707999999999998</c:v>
                </c:pt>
                <c:pt idx="181">
                  <c:v>4.2649999999999997</c:v>
                </c:pt>
                <c:pt idx="182">
                  <c:v>4.4013</c:v>
                </c:pt>
                <c:pt idx="183">
                  <c:v>4.3963999999999999</c:v>
                </c:pt>
                <c:pt idx="184">
                  <c:v>4.3849999999999998</c:v>
                </c:pt>
                <c:pt idx="185">
                  <c:v>4.3760000000000003</c:v>
                </c:pt>
                <c:pt idx="186">
                  <c:v>4.2236000000000002</c:v>
                </c:pt>
                <c:pt idx="187">
                  <c:v>4.5526</c:v>
                </c:pt>
                <c:pt idx="188">
                  <c:v>4.5282</c:v>
                </c:pt>
                <c:pt idx="189">
                  <c:v>4.4794</c:v>
                </c:pt>
                <c:pt idx="190">
                  <c:v>4.6664000000000003</c:v>
                </c:pt>
                <c:pt idx="191">
                  <c:v>4.5053000000000001</c:v>
                </c:pt>
                <c:pt idx="192">
                  <c:v>4.75</c:v>
                </c:pt>
                <c:pt idx="193">
                  <c:v>4.9318</c:v>
                </c:pt>
                <c:pt idx="194">
                  <c:v>5.7401999999999997</c:v>
                </c:pt>
                <c:pt idx="195">
                  <c:v>6.0096999999999996</c:v>
                </c:pt>
                <c:pt idx="196">
                  <c:v>5.9219999999999997</c:v>
                </c:pt>
                <c:pt idx="197">
                  <c:v>6.1390000000000002</c:v>
                </c:pt>
                <c:pt idx="198">
                  <c:v>6.1523000000000003</c:v>
                </c:pt>
                <c:pt idx="199">
                  <c:v>6.5545</c:v>
                </c:pt>
                <c:pt idx="200">
                  <c:v>6.5751999999999997</c:v>
                </c:pt>
                <c:pt idx="201">
                  <c:v>6.6906999999999996</c:v>
                </c:pt>
                <c:pt idx="202">
                  <c:v>6.3598999999999997</c:v>
                </c:pt>
                <c:pt idx="203">
                  <c:v>6.3428000000000004</c:v>
                </c:pt>
                <c:pt idx="204">
                  <c:v>6.6292999999999997</c:v>
                </c:pt>
                <c:pt idx="205">
                  <c:v>6.7596999999999996</c:v>
                </c:pt>
                <c:pt idx="206">
                  <c:v>6.6045999999999996</c:v>
                </c:pt>
                <c:pt idx="207">
                  <c:v>6.5336999999999996</c:v>
                </c:pt>
                <c:pt idx="208">
                  <c:v>6.3780000000000001</c:v>
                </c:pt>
                <c:pt idx="209">
                  <c:v>5.8902999999999999</c:v>
                </c:pt>
                <c:pt idx="210">
                  <c:v>6.1870000000000003</c:v>
                </c:pt>
                <c:pt idx="211">
                  <c:v>6.0796999999999999</c:v>
                </c:pt>
                <c:pt idx="212">
                  <c:v>6.3033000000000001</c:v>
                </c:pt>
                <c:pt idx="213">
                  <c:v>6.5171999999999999</c:v>
                </c:pt>
                <c:pt idx="214">
                  <c:v>6.3753000000000002</c:v>
                </c:pt>
                <c:pt idx="215">
                  <c:v>6.3323</c:v>
                </c:pt>
                <c:pt idx="216">
                  <c:v>5.9581</c:v>
                </c:pt>
                <c:pt idx="217">
                  <c:v>5.7888999999999999</c:v>
                </c:pt>
                <c:pt idx="218">
                  <c:v>5.2431999999999999</c:v>
                </c:pt>
                <c:pt idx="219">
                  <c:v>5.2411000000000003</c:v>
                </c:pt>
                <c:pt idx="220">
                  <c:v>5.0776000000000003</c:v>
                </c:pt>
                <c:pt idx="221">
                  <c:v>5.5095000000000001</c:v>
                </c:pt>
                <c:pt idx="222">
                  <c:v>5.2862</c:v>
                </c:pt>
                <c:pt idx="223">
                  <c:v>5.2126000000000001</c:v>
                </c:pt>
                <c:pt idx="224">
                  <c:v>5.3066000000000004</c:v>
                </c:pt>
                <c:pt idx="225">
                  <c:v>5.1185</c:v>
                </c:pt>
                <c:pt idx="226">
                  <c:v>5.3951000000000002</c:v>
                </c:pt>
                <c:pt idx="227">
                  <c:v>5.6570999999999998</c:v>
                </c:pt>
                <c:pt idx="228">
                  <c:v>5.5103999999999997</c:v>
                </c:pt>
                <c:pt idx="229">
                  <c:v>5.5382999999999996</c:v>
                </c:pt>
                <c:pt idx="230">
                  <c:v>5.4878999999999998</c:v>
                </c:pt>
                <c:pt idx="231">
                  <c:v>5.4965999999999999</c:v>
                </c:pt>
                <c:pt idx="232">
                  <c:v>5.4053000000000004</c:v>
                </c:pt>
                <c:pt idx="233">
                  <c:v>5.2214999999999998</c:v>
                </c:pt>
                <c:pt idx="234">
                  <c:v>5.1943999999999999</c:v>
                </c:pt>
                <c:pt idx="235">
                  <c:v>5.3711000000000002</c:v>
                </c:pt>
                <c:pt idx="236">
                  <c:v>5.3194999999999997</c:v>
                </c:pt>
                <c:pt idx="237">
                  <c:v>5.3250000000000002</c:v>
                </c:pt>
                <c:pt idx="238">
                  <c:v>5.3559999999999999</c:v>
                </c:pt>
                <c:pt idx="239">
                  <c:v>5.3548</c:v>
                </c:pt>
                <c:pt idx="240">
                  <c:v>5.3567</c:v>
                </c:pt>
                <c:pt idx="241">
                  <c:v>5.3708</c:v>
                </c:pt>
                <c:pt idx="242">
                  <c:v>5.4119999999999999</c:v>
                </c:pt>
                <c:pt idx="243">
                  <c:v>5.5381999999999998</c:v>
                </c:pt>
                <c:pt idx="244">
                  <c:v>5.6852999999999998</c:v>
                </c:pt>
                <c:pt idx="245">
                  <c:v>5.8917000000000002</c:v>
                </c:pt>
                <c:pt idx="246">
                  <c:v>6.1197999999999997</c:v>
                </c:pt>
                <c:pt idx="247">
                  <c:v>6.1383999999999999</c:v>
                </c:pt>
                <c:pt idx="248" formatCode="0.00">
                  <c:v>6.1658176962974869</c:v>
                </c:pt>
                <c:pt idx="249" formatCode="0.00">
                  <c:v>6.1746918652772802</c:v>
                </c:pt>
                <c:pt idx="250" formatCode="0.00">
                  <c:v>6.1828976037123189</c:v>
                </c:pt>
                <c:pt idx="251" formatCode="0.00">
                  <c:v>6.1902401145487502</c:v>
                </c:pt>
                <c:pt idx="252" formatCode="0.00">
                  <c:v>6.1970133116547164</c:v>
                </c:pt>
                <c:pt idx="253" formatCode="0.00">
                  <c:v>6.2032081130228587</c:v>
                </c:pt>
                <c:pt idx="254" formatCode="0.00">
                  <c:v>6.208774246344249</c:v>
                </c:pt>
                <c:pt idx="255" formatCode="0.00">
                  <c:v>6.2137606585778151</c:v>
                </c:pt>
                <c:pt idx="256" formatCode="0.00">
                  <c:v>6.2181659724816525</c:v>
                </c:pt>
                <c:pt idx="257" formatCode="0.00">
                  <c:v>6.2219930607808998</c:v>
                </c:pt>
                <c:pt idx="258" formatCode="0.00">
                  <c:v>6.2253306177854286</c:v>
                </c:pt>
                <c:pt idx="259" formatCode="0.00">
                  <c:v>6.2282813599659521</c:v>
                </c:pt>
                <c:pt idx="260" formatCode="0.00">
                  <c:v>6.2305163267436958</c:v>
                </c:pt>
                <c:pt idx="261" formatCode="0.00">
                  <c:v>6.2325635404233779</c:v>
                </c:pt>
                <c:pt idx="262" formatCode="0.00">
                  <c:v>6.2339470791217488</c:v>
                </c:pt>
                <c:pt idx="263" formatCode="0.00">
                  <c:v>6.2351012460210704</c:v>
                </c:pt>
                <c:pt idx="264" formatCode="0.00">
                  <c:v>6.2356635727191572</c:v>
                </c:pt>
                <c:pt idx="265" formatCode="0.00">
                  <c:v>6.2359259042804212</c:v>
                </c:pt>
                <c:pt idx="266" formatCode="0.00">
                  <c:v>6.2358924834465865</c:v>
                </c:pt>
                <c:pt idx="267" formatCode="0.00">
                  <c:v>6.2355939493097088</c:v>
                </c:pt>
                <c:pt idx="268" formatCode="0.00">
                  <c:v>6.2345182935011589</c:v>
                </c:pt>
                <c:pt idx="269" formatCode="0.00">
                  <c:v>6.2333288156620705</c:v>
                </c:pt>
                <c:pt idx="270" formatCode="0.00">
                  <c:v>6.2320590016935364</c:v>
                </c:pt>
                <c:pt idx="271" formatCode="0.00">
                  <c:v>6.2303113727294193</c:v>
                </c:pt>
                <c:pt idx="272" formatCode="0.00">
                  <c:v>6.2286331622662461</c:v>
                </c:pt>
                <c:pt idx="273" formatCode="0.00">
                  <c:v>6.2263437869297222</c:v>
                </c:pt>
                <c:pt idx="274" formatCode="0.00">
                  <c:v>6.2230978173256055</c:v>
                </c:pt>
                <c:pt idx="275" formatCode="0.00">
                  <c:v>6.2203485961568408</c:v>
                </c:pt>
                <c:pt idx="276" formatCode="0.00">
                  <c:v>6.2173625959863017</c:v>
                </c:pt>
                <c:pt idx="277" formatCode="0.00">
                  <c:v>6.2142383088335418</c:v>
                </c:pt>
                <c:pt idx="278" formatCode="0.00">
                  <c:v>6.210467927007687</c:v>
                </c:pt>
                <c:pt idx="279" formatCode="0.00">
                  <c:v>6.2062168735183239</c:v>
                </c:pt>
                <c:pt idx="280" formatCode="0.00">
                  <c:v>6.2020526491190422</c:v>
                </c:pt>
                <c:pt idx="281" formatCode="0.00">
                  <c:v>6.1980053036714837</c:v>
                </c:pt>
                <c:pt idx="282" formatCode="0.00">
                  <c:v>6.1933914888445409</c:v>
                </c:pt>
                <c:pt idx="283" formatCode="0.00">
                  <c:v>6.1890750300488602</c:v>
                </c:pt>
                <c:pt idx="284" formatCode="0.00">
                  <c:v>6.1848182369185141</c:v>
                </c:pt>
                <c:pt idx="285" formatCode="0.00">
                  <c:v>6.1809760742005144</c:v>
                </c:pt>
                <c:pt idx="286" formatCode="0.00">
                  <c:v>6.1765381958673009</c:v>
                </c:pt>
                <c:pt idx="287" formatCode="0.00">
                  <c:v>6.1713238561797192</c:v>
                </c:pt>
                <c:pt idx="288" formatCode="0.00">
                  <c:v>6.1662110353897575</c:v>
                </c:pt>
                <c:pt idx="289" formatCode="0.00">
                  <c:v>6.1602392727785684</c:v>
                </c:pt>
                <c:pt idx="290" formatCode="0.00">
                  <c:v>6.1546545919753317</c:v>
                </c:pt>
                <c:pt idx="291" formatCode="0.00">
                  <c:v>6.1491731380438122</c:v>
                </c:pt>
                <c:pt idx="292" formatCode="0.00">
                  <c:v>6.1436233304335621</c:v>
                </c:pt>
                <c:pt idx="293" formatCode="0.00">
                  <c:v>6.1380494850619902</c:v>
                </c:pt>
                <c:pt idx="294" formatCode="0.00">
                  <c:v>6.1324891629300229</c:v>
                </c:pt>
                <c:pt idx="295" formatCode="0.00">
                  <c:v>6.1262083724762704</c:v>
                </c:pt>
                <c:pt idx="296" formatCode="0.00">
                  <c:v>6.1203107543362272</c:v>
                </c:pt>
                <c:pt idx="297" formatCode="0.00">
                  <c:v>6.114170053352594</c:v>
                </c:pt>
                <c:pt idx="298" formatCode="0.00">
                  <c:v>6.1077072350882649</c:v>
                </c:pt>
                <c:pt idx="299" formatCode="0.00">
                  <c:v>6.1012114569922211</c:v>
                </c:pt>
                <c:pt idx="300" formatCode="0.00">
                  <c:v>6.0948308873413204</c:v>
                </c:pt>
                <c:pt idx="301" formatCode="0.00">
                  <c:v>6.0884650047133126</c:v>
                </c:pt>
                <c:pt idx="302" formatCode="0.00">
                  <c:v>6.0820848836529011</c:v>
                </c:pt>
                <c:pt idx="303" formatCode="0.00">
                  <c:v>6.0750103275251579</c:v>
                </c:pt>
                <c:pt idx="304" formatCode="0.00">
                  <c:v>6.0683260538305115</c:v>
                </c:pt>
                <c:pt idx="305" formatCode="0.00">
                  <c:v>6.0623049525188515</c:v>
                </c:pt>
                <c:pt idx="306" formatCode="0.00">
                  <c:v>6.0557258955148789</c:v>
                </c:pt>
                <c:pt idx="307" formatCode="0.00">
                  <c:v>6.0484667911719914</c:v>
                </c:pt>
                <c:pt idx="308" formatCode="0.00">
                  <c:v>6.0419566043541701</c:v>
                </c:pt>
                <c:pt idx="309" formatCode="0.00">
                  <c:v>6.0351288447752838</c:v>
                </c:pt>
                <c:pt idx="310" formatCode="0.00">
                  <c:v>6.0279917904010452</c:v>
                </c:pt>
                <c:pt idx="311" formatCode="0.00">
                  <c:v>6.0204781890782755</c:v>
                </c:pt>
                <c:pt idx="312" formatCode="0.00">
                  <c:v>6.0140819165094905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45-4BE2-BD52-BAADDDCDD600}"/>
            </c:ext>
          </c:extLst>
        </c:ser>
        <c:ser>
          <c:idx val="1"/>
          <c:order val="1"/>
          <c:tx>
            <c:strRef>
              <c:f>FOREX!$H$109</c:f>
              <c:strCache>
                <c:ptCount val="1"/>
                <c:pt idx="0">
                  <c:v>MEAN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FOREX!$H$110:$H$422</c:f>
              <c:numCache>
                <c:formatCode>General</c:formatCode>
                <c:ptCount val="313"/>
                <c:pt idx="247" formatCode="0.00">
                  <c:v>6.1384000000015231</c:v>
                </c:pt>
                <c:pt idx="248" formatCode="0.00">
                  <c:v>6.1658019188920363</c:v>
                </c:pt>
                <c:pt idx="249" formatCode="0.00">
                  <c:v>6.1748931226817749</c:v>
                </c:pt>
                <c:pt idx="250" formatCode="0.00">
                  <c:v>6.1830918606771119</c:v>
                </c:pt>
                <c:pt idx="251" formatCode="0.00">
                  <c:v>6.1900488982951938</c:v>
                </c:pt>
                <c:pt idx="252" formatCode="0.00">
                  <c:v>6.1969333387280541</c:v>
                </c:pt>
                <c:pt idx="253" formatCode="0.00">
                  <c:v>6.2027457612915535</c:v>
                </c:pt>
                <c:pt idx="254" formatCode="0.00">
                  <c:v>6.2082772234349175</c:v>
                </c:pt>
                <c:pt idx="255" formatCode="0.00">
                  <c:v>6.2130186244538841</c:v>
                </c:pt>
                <c:pt idx="256" formatCode="0.00">
                  <c:v>6.2179369120344745</c:v>
                </c:pt>
                <c:pt idx="257" formatCode="0.00">
                  <c:v>6.2214138860768475</c:v>
                </c:pt>
                <c:pt idx="258" formatCode="0.00">
                  <c:v>6.2250062678037663</c:v>
                </c:pt>
                <c:pt idx="259" formatCode="0.00">
                  <c:v>6.2277312242539695</c:v>
                </c:pt>
                <c:pt idx="260" formatCode="0.00">
                  <c:v>6.2310843724008151</c:v>
                </c:pt>
                <c:pt idx="261" formatCode="0.00">
                  <c:v>6.2331506780443799</c:v>
                </c:pt>
                <c:pt idx="262" formatCode="0.00">
                  <c:v>6.2353937955638941</c:v>
                </c:pt>
                <c:pt idx="263" formatCode="0.00">
                  <c:v>6.2361030832233535</c:v>
                </c:pt>
                <c:pt idx="264" formatCode="0.00">
                  <c:v>6.2377502465059971</c:v>
                </c:pt>
                <c:pt idx="265" formatCode="0.00">
                  <c:v>6.238469341874044</c:v>
                </c:pt>
                <c:pt idx="266" formatCode="0.00">
                  <c:v>6.2380723016942259</c:v>
                </c:pt>
                <c:pt idx="267" formatCode="0.00">
                  <c:v>6.2382120907775471</c:v>
                </c:pt>
                <c:pt idx="268" formatCode="0.00">
                  <c:v>6.2384920721301151</c:v>
                </c:pt>
                <c:pt idx="269" formatCode="0.00">
                  <c:v>6.2383352311725035</c:v>
                </c:pt>
                <c:pt idx="270" formatCode="0.00">
                  <c:v>6.2364288035265902</c:v>
                </c:pt>
                <c:pt idx="271" formatCode="0.00">
                  <c:v>6.2355223975550089</c:v>
                </c:pt>
                <c:pt idx="272" formatCode="0.00">
                  <c:v>6.2329311648588801</c:v>
                </c:pt>
                <c:pt idx="273" formatCode="0.00">
                  <c:v>6.2312562108424538</c:v>
                </c:pt>
                <c:pt idx="274" formatCode="0.00">
                  <c:v>6.2298718694831852</c:v>
                </c:pt>
                <c:pt idx="275" formatCode="0.00">
                  <c:v>6.2265899387111974</c:v>
                </c:pt>
                <c:pt idx="276" formatCode="0.00">
                  <c:v>6.2243569882259262</c:v>
                </c:pt>
                <c:pt idx="277" formatCode="0.00">
                  <c:v>6.2206084859549735</c:v>
                </c:pt>
                <c:pt idx="278" formatCode="0.00">
                  <c:v>6.2183773856913866</c:v>
                </c:pt>
                <c:pt idx="279" formatCode="0.00">
                  <c:v>6.2166278020504437</c:v>
                </c:pt>
                <c:pt idx="280" formatCode="0.00">
                  <c:v>6.2144946511304235</c:v>
                </c:pt>
                <c:pt idx="281" formatCode="0.00">
                  <c:v>6.2117819277802901</c:v>
                </c:pt>
                <c:pt idx="282" formatCode="0.00">
                  <c:v>6.2067664872657247</c:v>
                </c:pt>
                <c:pt idx="283" formatCode="0.00">
                  <c:v>6.2035489888809092</c:v>
                </c:pt>
                <c:pt idx="284" formatCode="0.00">
                  <c:v>6.1999044052839798</c:v>
                </c:pt>
                <c:pt idx="285" formatCode="0.00">
                  <c:v>6.1955544115636076</c:v>
                </c:pt>
                <c:pt idx="286" formatCode="0.00">
                  <c:v>6.1899695888197792</c:v>
                </c:pt>
                <c:pt idx="287" formatCode="0.00">
                  <c:v>6.1839957699221593</c:v>
                </c:pt>
                <c:pt idx="288" formatCode="0.00">
                  <c:v>6.1785576683588159</c:v>
                </c:pt>
                <c:pt idx="289" formatCode="0.00">
                  <c:v>6.1737636730832417</c:v>
                </c:pt>
                <c:pt idx="290" formatCode="0.00">
                  <c:v>6.167957165844359</c:v>
                </c:pt>
                <c:pt idx="291" formatCode="0.00">
                  <c:v>6.162725279825084</c:v>
                </c:pt>
                <c:pt idx="292" formatCode="0.00">
                  <c:v>6.1567258533233495</c:v>
                </c:pt>
                <c:pt idx="293" formatCode="0.00">
                  <c:v>6.1524220409058961</c:v>
                </c:pt>
                <c:pt idx="294" formatCode="0.00">
                  <c:v>6.1480042244954447</c:v>
                </c:pt>
                <c:pt idx="295" formatCode="0.00">
                  <c:v>6.141356028186304</c:v>
                </c:pt>
                <c:pt idx="296" formatCode="0.00">
                  <c:v>6.1367070788047355</c:v>
                </c:pt>
                <c:pt idx="297" formatCode="0.00">
                  <c:v>6.1314844217937949</c:v>
                </c:pt>
                <c:pt idx="298" formatCode="0.00">
                  <c:v>6.1242586415234781</c:v>
                </c:pt>
                <c:pt idx="299" formatCode="0.00">
                  <c:v>6.118360759829427</c:v>
                </c:pt>
                <c:pt idx="300" formatCode="0.00">
                  <c:v>6.1120992306596653</c:v>
                </c:pt>
                <c:pt idx="301" formatCode="0.00">
                  <c:v>6.1063989820777653</c:v>
                </c:pt>
                <c:pt idx="302" formatCode="0.00">
                  <c:v>6.1008956294253665</c:v>
                </c:pt>
                <c:pt idx="303" formatCode="0.00">
                  <c:v>6.0965866125928541</c:v>
                </c:pt>
                <c:pt idx="304" formatCode="0.00">
                  <c:v>6.0894947470011207</c:v>
                </c:pt>
                <c:pt idx="305" formatCode="0.00">
                  <c:v>6.0827555511992299</c:v>
                </c:pt>
                <c:pt idx="306" formatCode="0.00">
                  <c:v>6.0769566511502289</c:v>
                </c:pt>
                <c:pt idx="307" formatCode="0.00">
                  <c:v>6.0699192297452287</c:v>
                </c:pt>
                <c:pt idx="308" formatCode="0.00">
                  <c:v>6.0637589026359722</c:v>
                </c:pt>
                <c:pt idx="309" formatCode="0.00">
                  <c:v>6.0586206570656591</c:v>
                </c:pt>
                <c:pt idx="310" formatCode="0.00">
                  <c:v>6.0506977071795598</c:v>
                </c:pt>
                <c:pt idx="311" formatCode="0.00">
                  <c:v>6.0445077433485448</c:v>
                </c:pt>
                <c:pt idx="312" formatCode="0.00">
                  <c:v>6.0381726533333575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45-4BE2-BD52-BAADDDCDD600}"/>
            </c:ext>
          </c:extLst>
        </c:ser>
        <c:ser>
          <c:idx val="2"/>
          <c:order val="2"/>
          <c:tx>
            <c:strRef>
              <c:f>FOREX!$K$109</c:f>
              <c:strCache>
                <c:ptCount val="1"/>
                <c:pt idx="0">
                  <c:v>P5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FOREX!$K$110:$K$422</c:f>
              <c:numCache>
                <c:formatCode>General</c:formatCode>
                <c:ptCount val="313"/>
                <c:pt idx="247" formatCode="0.00">
                  <c:v>6.1383999999999999</c:v>
                </c:pt>
                <c:pt idx="248" formatCode="0.00">
                  <c:v>5.6540407289015491</c:v>
                </c:pt>
                <c:pt idx="249" formatCode="0.00">
                  <c:v>5.4600401267627632</c:v>
                </c:pt>
                <c:pt idx="250" formatCode="0.00">
                  <c:v>5.3048431788278325</c:v>
                </c:pt>
                <c:pt idx="251" formatCode="0.00">
                  <c:v>5.2059376962183128</c:v>
                </c:pt>
                <c:pt idx="252" formatCode="0.00">
                  <c:v>5.1153969927630865</c:v>
                </c:pt>
                <c:pt idx="253" formatCode="0.00">
                  <c:v>5.0411778990727152</c:v>
                </c:pt>
                <c:pt idx="254" formatCode="0.00">
                  <c:v>4.970025039418978</c:v>
                </c:pt>
                <c:pt idx="255" formatCode="0.00">
                  <c:v>4.9131469199811102</c:v>
                </c:pt>
                <c:pt idx="256" formatCode="0.00">
                  <c:v>4.8436070077819524</c:v>
                </c:pt>
                <c:pt idx="257" formatCode="0.00">
                  <c:v>4.7716601515140269</c:v>
                </c:pt>
                <c:pt idx="258" formatCode="0.00">
                  <c:v>4.7152576478924848</c:v>
                </c:pt>
                <c:pt idx="259" formatCode="0.00">
                  <c:v>4.6591809279991701</c:v>
                </c:pt>
                <c:pt idx="260" formatCode="0.00">
                  <c:v>4.6030268289296927</c:v>
                </c:pt>
                <c:pt idx="261" formatCode="0.00">
                  <c:v>4.5735505685869278</c:v>
                </c:pt>
                <c:pt idx="262" formatCode="0.00">
                  <c:v>4.5270764726519053</c:v>
                </c:pt>
                <c:pt idx="263" formatCode="0.00">
                  <c:v>4.4946702064660071</c:v>
                </c:pt>
                <c:pt idx="264" formatCode="0.00">
                  <c:v>4.4385724339181785</c:v>
                </c:pt>
                <c:pt idx="265" formatCode="0.00">
                  <c:v>4.3986164372007686</c:v>
                </c:pt>
                <c:pt idx="266" formatCode="0.00">
                  <c:v>4.3900325472871007</c:v>
                </c:pt>
                <c:pt idx="267" formatCode="0.00">
                  <c:v>4.3507425420577048</c:v>
                </c:pt>
                <c:pt idx="268" formatCode="0.00">
                  <c:v>4.312993563866633</c:v>
                </c:pt>
                <c:pt idx="269" formatCode="0.00">
                  <c:v>4.2724382333475379</c:v>
                </c:pt>
                <c:pt idx="270" formatCode="0.00">
                  <c:v>4.2554422109321797</c:v>
                </c:pt>
                <c:pt idx="271" formatCode="0.00">
                  <c:v>4.215979962117494</c:v>
                </c:pt>
                <c:pt idx="272" formatCode="0.00">
                  <c:v>4.2048450378599842</c:v>
                </c:pt>
                <c:pt idx="273" formatCode="0.00">
                  <c:v>4.1772497146627678</c:v>
                </c:pt>
                <c:pt idx="274" formatCode="0.00">
                  <c:v>4.1346822909841388</c:v>
                </c:pt>
                <c:pt idx="275" formatCode="0.00">
                  <c:v>4.104272169938664</c:v>
                </c:pt>
                <c:pt idx="276" formatCode="0.00">
                  <c:v>4.0772433640383703</c:v>
                </c:pt>
                <c:pt idx="277" formatCode="0.00">
                  <c:v>4.0540105351900726</c:v>
                </c:pt>
                <c:pt idx="278" formatCode="0.00">
                  <c:v>4.0302455444001213</c:v>
                </c:pt>
                <c:pt idx="279" formatCode="0.00">
                  <c:v>4.0159299637022396</c:v>
                </c:pt>
                <c:pt idx="280" formatCode="0.00">
                  <c:v>3.99546001674838</c:v>
                </c:pt>
                <c:pt idx="281" formatCode="0.00">
                  <c:v>3.9587995404005496</c:v>
                </c:pt>
                <c:pt idx="282" formatCode="0.00">
                  <c:v>3.9383026289822753</c:v>
                </c:pt>
                <c:pt idx="283" formatCode="0.00">
                  <c:v>3.9280529071944095</c:v>
                </c:pt>
                <c:pt idx="284" formatCode="0.00">
                  <c:v>3.9036176089459556</c:v>
                </c:pt>
                <c:pt idx="285" formatCode="0.00">
                  <c:v>3.8654623050812211</c:v>
                </c:pt>
                <c:pt idx="286" formatCode="0.00">
                  <c:v>3.8605758616135768</c:v>
                </c:pt>
                <c:pt idx="287" formatCode="0.00">
                  <c:v>3.8430554434042654</c:v>
                </c:pt>
                <c:pt idx="288" formatCode="0.00">
                  <c:v>3.8196556798693622</c:v>
                </c:pt>
                <c:pt idx="289" formatCode="0.00">
                  <c:v>3.7962605018324487</c:v>
                </c:pt>
                <c:pt idx="290" formatCode="0.00">
                  <c:v>3.7732241437300647</c:v>
                </c:pt>
                <c:pt idx="291" formatCode="0.00">
                  <c:v>3.7551201405899759</c:v>
                </c:pt>
                <c:pt idx="292" formatCode="0.00">
                  <c:v>3.7511092543420608</c:v>
                </c:pt>
                <c:pt idx="293" formatCode="0.00">
                  <c:v>3.7179614109678099</c:v>
                </c:pt>
                <c:pt idx="294" formatCode="0.00">
                  <c:v>3.6876882851801445</c:v>
                </c:pt>
                <c:pt idx="295" formatCode="0.00">
                  <c:v>3.6841728708893138</c:v>
                </c:pt>
                <c:pt idx="296" formatCode="0.00">
                  <c:v>3.6631131193903053</c:v>
                </c:pt>
                <c:pt idx="297" formatCode="0.00">
                  <c:v>3.6200653524153132</c:v>
                </c:pt>
                <c:pt idx="298" formatCode="0.00">
                  <c:v>3.6125554285112029</c:v>
                </c:pt>
                <c:pt idx="299" formatCode="0.00">
                  <c:v>3.6005780673986854</c:v>
                </c:pt>
                <c:pt idx="300" formatCode="0.00">
                  <c:v>3.5888004738872992</c:v>
                </c:pt>
                <c:pt idx="301" formatCode="0.00">
                  <c:v>3.5878785314052903</c:v>
                </c:pt>
                <c:pt idx="302" formatCode="0.00">
                  <c:v>3.5500952669058354</c:v>
                </c:pt>
                <c:pt idx="303" formatCode="0.00">
                  <c:v>3.5262407485875875</c:v>
                </c:pt>
                <c:pt idx="304" formatCode="0.00">
                  <c:v>3.5041880244222492</c:v>
                </c:pt>
                <c:pt idx="305" formatCode="0.00">
                  <c:v>3.5014939457383605</c:v>
                </c:pt>
                <c:pt idx="306" formatCode="0.00">
                  <c:v>3.4762085558466587</c:v>
                </c:pt>
                <c:pt idx="307" formatCode="0.00">
                  <c:v>3.4583475218573545</c:v>
                </c:pt>
                <c:pt idx="308" formatCode="0.00">
                  <c:v>3.4551604934959639</c:v>
                </c:pt>
                <c:pt idx="309" formatCode="0.00">
                  <c:v>3.4413635244732093</c:v>
                </c:pt>
                <c:pt idx="310" formatCode="0.00">
                  <c:v>3.4266745328785242</c:v>
                </c:pt>
                <c:pt idx="311" formatCode="0.00">
                  <c:v>3.4276313693370106</c:v>
                </c:pt>
                <c:pt idx="312" formatCode="0.00">
                  <c:v>3.4093258760705707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45-4BE2-BD52-BAADDDCDD600}"/>
            </c:ext>
          </c:extLst>
        </c:ser>
        <c:ser>
          <c:idx val="3"/>
          <c:order val="3"/>
          <c:tx>
            <c:strRef>
              <c:f>FOREX!$N$109</c:f>
              <c:strCache>
                <c:ptCount val="1"/>
                <c:pt idx="0">
                  <c:v>P95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FOREX!$N$110:$N$422</c:f>
              <c:numCache>
                <c:formatCode>General</c:formatCode>
                <c:ptCount val="313"/>
                <c:pt idx="247" formatCode="0.00">
                  <c:v>6.1383999999999999</c:v>
                </c:pt>
                <c:pt idx="248" formatCode="0.00">
                  <c:v>6.7053735627724134</c:v>
                </c:pt>
                <c:pt idx="249" formatCode="0.00">
                  <c:v>6.9528109717388862</c:v>
                </c:pt>
                <c:pt idx="250" formatCode="0.00">
                  <c:v>7.1406266019236737</c:v>
                </c:pt>
                <c:pt idx="251" formatCode="0.00">
                  <c:v>7.2617312456021228</c:v>
                </c:pt>
                <c:pt idx="252" formatCode="0.00">
                  <c:v>7.3934569464983682</c:v>
                </c:pt>
                <c:pt idx="253" formatCode="0.00">
                  <c:v>7.5157482947317771</c:v>
                </c:pt>
                <c:pt idx="254" formatCode="0.00">
                  <c:v>7.644444283272672</c:v>
                </c:pt>
                <c:pt idx="255" formatCode="0.00">
                  <c:v>7.7325888168238999</c:v>
                </c:pt>
                <c:pt idx="256" formatCode="0.00">
                  <c:v>7.8254954521803883</c:v>
                </c:pt>
                <c:pt idx="257" formatCode="0.00">
                  <c:v>7.8837173877030153</c:v>
                </c:pt>
                <c:pt idx="258" formatCode="0.00">
                  <c:v>8.0111779266250824</c:v>
                </c:pt>
                <c:pt idx="259" formatCode="0.00">
                  <c:v>8.0416801309780013</c:v>
                </c:pt>
                <c:pt idx="260" formatCode="0.00">
                  <c:v>8.1364009038711256</c:v>
                </c:pt>
                <c:pt idx="261" formatCode="0.00">
                  <c:v>8.1861847778978092</c:v>
                </c:pt>
                <c:pt idx="262" formatCode="0.00">
                  <c:v>8.2797455022169899</c:v>
                </c:pt>
                <c:pt idx="263" formatCode="0.00">
                  <c:v>8.3204511228500646</c:v>
                </c:pt>
                <c:pt idx="264" formatCode="0.00">
                  <c:v>8.39331449265811</c:v>
                </c:pt>
                <c:pt idx="265" formatCode="0.00">
                  <c:v>8.4963848748422972</c:v>
                </c:pt>
                <c:pt idx="266" formatCode="0.00">
                  <c:v>8.5247156715976828</c:v>
                </c:pt>
                <c:pt idx="267" formatCode="0.00">
                  <c:v>8.6038613940434292</c:v>
                </c:pt>
                <c:pt idx="268" formatCode="0.00">
                  <c:v>8.6419102654199769</c:v>
                </c:pt>
                <c:pt idx="269" formatCode="0.00">
                  <c:v>8.7023822075464334</c:v>
                </c:pt>
                <c:pt idx="270" formatCode="0.00">
                  <c:v>8.757947048035998</c:v>
                </c:pt>
                <c:pt idx="271" formatCode="0.00">
                  <c:v>8.8012711137717368</c:v>
                </c:pt>
                <c:pt idx="272" formatCode="0.00">
                  <c:v>8.8259147560405449</c:v>
                </c:pt>
                <c:pt idx="273" formatCode="0.00">
                  <c:v>8.8986672917998622</c:v>
                </c:pt>
                <c:pt idx="274" formatCode="0.00">
                  <c:v>8.953974820391748</c:v>
                </c:pt>
                <c:pt idx="275" formatCode="0.00">
                  <c:v>8.9867395183380445</c:v>
                </c:pt>
                <c:pt idx="276" formatCode="0.00">
                  <c:v>9.0349246234378828</c:v>
                </c:pt>
                <c:pt idx="277" formatCode="0.00">
                  <c:v>9.0581954100752942</c:v>
                </c:pt>
                <c:pt idx="278" formatCode="0.00">
                  <c:v>9.0879513717786367</c:v>
                </c:pt>
                <c:pt idx="279" formatCode="0.00">
                  <c:v>9.1836216824619932</c:v>
                </c:pt>
                <c:pt idx="280" formatCode="0.00">
                  <c:v>9.2475354407138823</c:v>
                </c:pt>
                <c:pt idx="281" formatCode="0.00">
                  <c:v>9.2761987379317539</c:v>
                </c:pt>
                <c:pt idx="282" formatCode="0.00">
                  <c:v>9.2801238023649546</c:v>
                </c:pt>
                <c:pt idx="283" formatCode="0.00">
                  <c:v>9.2970938464776154</c:v>
                </c:pt>
                <c:pt idx="284" formatCode="0.00">
                  <c:v>9.331320521733403</c:v>
                </c:pt>
                <c:pt idx="285" formatCode="0.00">
                  <c:v>9.3231883650222258</c:v>
                </c:pt>
                <c:pt idx="286" formatCode="0.00">
                  <c:v>9.3524784922895119</c:v>
                </c:pt>
                <c:pt idx="287" formatCode="0.00">
                  <c:v>9.4069676793467742</c:v>
                </c:pt>
                <c:pt idx="288" formatCode="0.00">
                  <c:v>9.4099024702921579</c:v>
                </c:pt>
                <c:pt idx="289" formatCode="0.00">
                  <c:v>9.4132819757610555</c:v>
                </c:pt>
                <c:pt idx="290" formatCode="0.00">
                  <c:v>9.4535369605607951</c:v>
                </c:pt>
                <c:pt idx="291" formatCode="0.00">
                  <c:v>9.4177968284730866</c:v>
                </c:pt>
                <c:pt idx="292" formatCode="0.00">
                  <c:v>9.3915465324245382</c:v>
                </c:pt>
                <c:pt idx="293" formatCode="0.00">
                  <c:v>9.4433890015479776</c:v>
                </c:pt>
                <c:pt idx="294" formatCode="0.00">
                  <c:v>9.4309674847885638</c:v>
                </c:pt>
                <c:pt idx="295" formatCode="0.00">
                  <c:v>9.459193336032099</c:v>
                </c:pt>
                <c:pt idx="296" formatCode="0.00">
                  <c:v>9.4765598691671986</c:v>
                </c:pt>
                <c:pt idx="297" formatCode="0.00">
                  <c:v>9.4712445938468317</c:v>
                </c:pt>
                <c:pt idx="298" formatCode="0.00">
                  <c:v>9.5057798224362635</c:v>
                </c:pt>
                <c:pt idx="299" formatCode="0.00">
                  <c:v>9.4913650857819754</c:v>
                </c:pt>
                <c:pt idx="300" formatCode="0.00">
                  <c:v>9.4865099861516065</c:v>
                </c:pt>
                <c:pt idx="301" formatCode="0.00">
                  <c:v>9.5074657869064936</c:v>
                </c:pt>
                <c:pt idx="302" formatCode="0.00">
                  <c:v>9.5835848349253183</c:v>
                </c:pt>
                <c:pt idx="303" formatCode="0.00">
                  <c:v>9.5958759278915586</c:v>
                </c:pt>
                <c:pt idx="304" formatCode="0.00">
                  <c:v>9.5978006982224748</c:v>
                </c:pt>
                <c:pt idx="305" formatCode="0.00">
                  <c:v>9.5906614288551868</c:v>
                </c:pt>
                <c:pt idx="306" formatCode="0.00">
                  <c:v>9.5262888191787614</c:v>
                </c:pt>
                <c:pt idx="307" formatCode="0.00">
                  <c:v>9.5845208606600245</c:v>
                </c:pt>
                <c:pt idx="308" formatCode="0.00">
                  <c:v>9.6092230806298264</c:v>
                </c:pt>
                <c:pt idx="309" formatCode="0.00">
                  <c:v>9.5998030773417593</c:v>
                </c:pt>
                <c:pt idx="310" formatCode="0.00">
                  <c:v>9.6588112817391618</c:v>
                </c:pt>
                <c:pt idx="311" formatCode="0.00">
                  <c:v>9.61837491742609</c:v>
                </c:pt>
                <c:pt idx="312" formatCode="0.00">
                  <c:v>9.6638307818418063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45-4BE2-BD52-BAADDDCDD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8672464"/>
        <c:axId val="1198688784"/>
      </c:lineChart>
      <c:dateAx>
        <c:axId val="119867246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688784"/>
        <c:crosses val="autoZero"/>
        <c:auto val="1"/>
        <c:lblOffset val="100"/>
        <c:baseTimeUnit val="months"/>
      </c:dateAx>
      <c:valAx>
        <c:axId val="119868878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67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FOREX!$F$108</c:f>
              <c:strCache>
                <c:ptCount val="1"/>
                <c:pt idx="0">
                  <c:v>BRL/USD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FOREX!$B$110:$B$422</c:f>
              <c:numCache>
                <c:formatCode>#,##0.0000</c:formatCode>
                <c:ptCount val="313"/>
                <c:pt idx="0">
                  <c:v>2.9344999999999999</c:v>
                </c:pt>
                <c:pt idx="1">
                  <c:v>2.9060000000000001</c:v>
                </c:pt>
                <c:pt idx="2">
                  <c:v>2.8959999999999999</c:v>
                </c:pt>
                <c:pt idx="3">
                  <c:v>2.931</c:v>
                </c:pt>
                <c:pt idx="4">
                  <c:v>3.1890000000000001</c:v>
                </c:pt>
                <c:pt idx="5">
                  <c:v>3.0859999999999999</c:v>
                </c:pt>
                <c:pt idx="6">
                  <c:v>3.0375000000000001</c:v>
                </c:pt>
                <c:pt idx="7">
                  <c:v>2.927</c:v>
                </c:pt>
                <c:pt idx="8">
                  <c:v>2.8595000000000002</c:v>
                </c:pt>
                <c:pt idx="9">
                  <c:v>2.8592</c:v>
                </c:pt>
                <c:pt idx="10">
                  <c:v>2.72</c:v>
                </c:pt>
                <c:pt idx="11">
                  <c:v>2.6560000000000001</c:v>
                </c:pt>
                <c:pt idx="12">
                  <c:v>2.6088</c:v>
                </c:pt>
                <c:pt idx="13">
                  <c:v>2.5895000000000001</c:v>
                </c:pt>
                <c:pt idx="14">
                  <c:v>2.68</c:v>
                </c:pt>
                <c:pt idx="15">
                  <c:v>2.5282</c:v>
                </c:pt>
                <c:pt idx="16">
                  <c:v>2.4095</c:v>
                </c:pt>
                <c:pt idx="17">
                  <c:v>2.3363999999999998</c:v>
                </c:pt>
                <c:pt idx="18">
                  <c:v>2.38</c:v>
                </c:pt>
                <c:pt idx="19">
                  <c:v>2.3555000000000001</c:v>
                </c:pt>
                <c:pt idx="20">
                  <c:v>2.2275</c:v>
                </c:pt>
                <c:pt idx="21">
                  <c:v>2.2517999999999998</c:v>
                </c:pt>
                <c:pt idx="22">
                  <c:v>2.2035</c:v>
                </c:pt>
                <c:pt idx="23">
                  <c:v>2.3382999999999998</c:v>
                </c:pt>
                <c:pt idx="24">
                  <c:v>2.2120000000000002</c:v>
                </c:pt>
                <c:pt idx="25">
                  <c:v>2.1234999999999999</c:v>
                </c:pt>
                <c:pt idx="26">
                  <c:v>2.1640000000000001</c:v>
                </c:pt>
                <c:pt idx="27">
                  <c:v>2.0870000000000002</c:v>
                </c:pt>
                <c:pt idx="28">
                  <c:v>2.3050999999999999</c:v>
                </c:pt>
                <c:pt idx="29">
                  <c:v>2.1659000000000002</c:v>
                </c:pt>
                <c:pt idx="30">
                  <c:v>2.1775000000000002</c:v>
                </c:pt>
                <c:pt idx="31">
                  <c:v>2.1434000000000002</c:v>
                </c:pt>
                <c:pt idx="32">
                  <c:v>2.1743000000000001</c:v>
                </c:pt>
                <c:pt idx="33">
                  <c:v>2.1427999999999998</c:v>
                </c:pt>
                <c:pt idx="34">
                  <c:v>2.165</c:v>
                </c:pt>
                <c:pt idx="35">
                  <c:v>2.1364999999999998</c:v>
                </c:pt>
                <c:pt idx="36">
                  <c:v>2.1240000000000001</c:v>
                </c:pt>
                <c:pt idx="37">
                  <c:v>2.1204000000000001</c:v>
                </c:pt>
                <c:pt idx="38">
                  <c:v>2.0590000000000002</c:v>
                </c:pt>
                <c:pt idx="39">
                  <c:v>2.0348000000000002</c:v>
                </c:pt>
                <c:pt idx="40">
                  <c:v>1.9205000000000001</c:v>
                </c:pt>
                <c:pt idx="41">
                  <c:v>1.929</c:v>
                </c:pt>
                <c:pt idx="42">
                  <c:v>1.8819999999999999</c:v>
                </c:pt>
                <c:pt idx="43">
                  <c:v>1.9681</c:v>
                </c:pt>
                <c:pt idx="44">
                  <c:v>1.833</c:v>
                </c:pt>
                <c:pt idx="45">
                  <c:v>1.7367999999999999</c:v>
                </c:pt>
                <c:pt idx="46">
                  <c:v>1.7982</c:v>
                </c:pt>
                <c:pt idx="47">
                  <c:v>1.78</c:v>
                </c:pt>
                <c:pt idx="48">
                  <c:v>1.7587999999999999</c:v>
                </c:pt>
                <c:pt idx="49">
                  <c:v>1.6914</c:v>
                </c:pt>
                <c:pt idx="50">
                  <c:v>1.7564</c:v>
                </c:pt>
                <c:pt idx="51">
                  <c:v>1.6621999999999999</c:v>
                </c:pt>
                <c:pt idx="52">
                  <c:v>1.6265000000000001</c:v>
                </c:pt>
                <c:pt idx="53">
                  <c:v>1.6041000000000001</c:v>
                </c:pt>
                <c:pt idx="54">
                  <c:v>1.5669999999999999</c:v>
                </c:pt>
                <c:pt idx="55">
                  <c:v>1.63</c:v>
                </c:pt>
                <c:pt idx="56">
                  <c:v>1.9066000000000001</c:v>
                </c:pt>
                <c:pt idx="57">
                  <c:v>2.1642000000000001</c:v>
                </c:pt>
                <c:pt idx="58">
                  <c:v>2.3033999999999999</c:v>
                </c:pt>
                <c:pt idx="59">
                  <c:v>2.3144999999999998</c:v>
                </c:pt>
                <c:pt idx="60">
                  <c:v>2.3199999999999998</c:v>
                </c:pt>
                <c:pt idx="61">
                  <c:v>2.3914</c:v>
                </c:pt>
                <c:pt idx="62">
                  <c:v>2.3169</c:v>
                </c:pt>
                <c:pt idx="63">
                  <c:v>2.1898</c:v>
                </c:pt>
                <c:pt idx="64">
                  <c:v>1.9715</c:v>
                </c:pt>
                <c:pt idx="65">
                  <c:v>1.9524999999999999</c:v>
                </c:pt>
                <c:pt idx="66">
                  <c:v>1.865</c:v>
                </c:pt>
                <c:pt idx="67">
                  <c:v>1.8802000000000001</c:v>
                </c:pt>
                <c:pt idx="68">
                  <c:v>1.7715000000000001</c:v>
                </c:pt>
                <c:pt idx="69">
                  <c:v>1.7635000000000001</c:v>
                </c:pt>
                <c:pt idx="70">
                  <c:v>1.7555000000000001</c:v>
                </c:pt>
                <c:pt idx="71">
                  <c:v>1.7430000000000001</c:v>
                </c:pt>
                <c:pt idx="72">
                  <c:v>1.885</c:v>
                </c:pt>
                <c:pt idx="73">
                  <c:v>1.8071999999999999</c:v>
                </c:pt>
                <c:pt idx="74">
                  <c:v>1.7837000000000001</c:v>
                </c:pt>
                <c:pt idx="75">
                  <c:v>1.7375</c:v>
                </c:pt>
                <c:pt idx="76">
                  <c:v>1.8201000000000001</c:v>
                </c:pt>
                <c:pt idx="77">
                  <c:v>1.8039000000000001</c:v>
                </c:pt>
                <c:pt idx="78">
                  <c:v>1.754</c:v>
                </c:pt>
                <c:pt idx="79">
                  <c:v>1.7549999999999999</c:v>
                </c:pt>
                <c:pt idx="80">
                  <c:v>1.6876</c:v>
                </c:pt>
                <c:pt idx="81">
                  <c:v>1.7012</c:v>
                </c:pt>
                <c:pt idx="82">
                  <c:v>1.7150000000000001</c:v>
                </c:pt>
                <c:pt idx="83">
                  <c:v>1.6595</c:v>
                </c:pt>
                <c:pt idx="84">
                  <c:v>1.6675</c:v>
                </c:pt>
                <c:pt idx="85">
                  <c:v>1.6637999999999999</c:v>
                </c:pt>
                <c:pt idx="86">
                  <c:v>1.6319999999999999</c:v>
                </c:pt>
                <c:pt idx="87">
                  <c:v>1.5774999999999999</c:v>
                </c:pt>
                <c:pt idx="88">
                  <c:v>1.58</c:v>
                </c:pt>
                <c:pt idx="89">
                  <c:v>1.5622</c:v>
                </c:pt>
                <c:pt idx="90">
                  <c:v>1.5489999999999999</c:v>
                </c:pt>
                <c:pt idx="91">
                  <c:v>1.5891999999999999</c:v>
                </c:pt>
                <c:pt idx="92">
                  <c:v>1.879</c:v>
                </c:pt>
                <c:pt idx="93">
                  <c:v>1.7172000000000001</c:v>
                </c:pt>
                <c:pt idx="94">
                  <c:v>1.8083</c:v>
                </c:pt>
                <c:pt idx="95">
                  <c:v>1.8632</c:v>
                </c:pt>
                <c:pt idx="96">
                  <c:v>1.7472000000000001</c:v>
                </c:pt>
                <c:pt idx="97">
                  <c:v>1.7174</c:v>
                </c:pt>
                <c:pt idx="98">
                  <c:v>1.8264</c:v>
                </c:pt>
                <c:pt idx="99">
                  <c:v>1.9088000000000001</c:v>
                </c:pt>
                <c:pt idx="100">
                  <c:v>2.0226000000000002</c:v>
                </c:pt>
                <c:pt idx="101">
                  <c:v>2.0095000000000001</c:v>
                </c:pt>
                <c:pt idx="102">
                  <c:v>2.0567000000000002</c:v>
                </c:pt>
                <c:pt idx="103">
                  <c:v>2.0293000000000001</c:v>
                </c:pt>
                <c:pt idx="104">
                  <c:v>2.0257000000000001</c:v>
                </c:pt>
                <c:pt idx="105">
                  <c:v>2.0308999999999999</c:v>
                </c:pt>
                <c:pt idx="106">
                  <c:v>2.1360999999999999</c:v>
                </c:pt>
                <c:pt idx="107">
                  <c:v>2.0485000000000002</c:v>
                </c:pt>
                <c:pt idx="108">
                  <c:v>1.9902</c:v>
                </c:pt>
                <c:pt idx="109">
                  <c:v>1.9795</c:v>
                </c:pt>
                <c:pt idx="110">
                  <c:v>2.0234999999999999</c:v>
                </c:pt>
                <c:pt idx="111">
                  <c:v>2.0009999999999999</c:v>
                </c:pt>
                <c:pt idx="112">
                  <c:v>2.1417999999999999</c:v>
                </c:pt>
                <c:pt idx="113">
                  <c:v>2.2315</c:v>
                </c:pt>
                <c:pt idx="114">
                  <c:v>2.2764000000000002</c:v>
                </c:pt>
                <c:pt idx="115">
                  <c:v>2.3858999999999999</c:v>
                </c:pt>
                <c:pt idx="116">
                  <c:v>2.2155999999999998</c:v>
                </c:pt>
                <c:pt idx="117">
                  <c:v>2.2389999999999999</c:v>
                </c:pt>
                <c:pt idx="118">
                  <c:v>2.3355000000000001</c:v>
                </c:pt>
                <c:pt idx="119">
                  <c:v>2.3618000000000001</c:v>
                </c:pt>
                <c:pt idx="120">
                  <c:v>2.4121999999999999</c:v>
                </c:pt>
                <c:pt idx="121">
                  <c:v>2.3380999999999998</c:v>
                </c:pt>
                <c:pt idx="122">
                  <c:v>2.2713999999999999</c:v>
                </c:pt>
                <c:pt idx="123">
                  <c:v>2.2320000000000002</c:v>
                </c:pt>
                <c:pt idx="124">
                  <c:v>2.2403</c:v>
                </c:pt>
                <c:pt idx="125">
                  <c:v>2.2136999999999998</c:v>
                </c:pt>
                <c:pt idx="126">
                  <c:v>2.2633999999999999</c:v>
                </c:pt>
                <c:pt idx="127">
                  <c:v>2.2355</c:v>
                </c:pt>
                <c:pt idx="128">
                  <c:v>2.4449000000000001</c:v>
                </c:pt>
                <c:pt idx="129">
                  <c:v>2.4779</c:v>
                </c:pt>
                <c:pt idx="130">
                  <c:v>2.5651000000000002</c:v>
                </c:pt>
                <c:pt idx="131">
                  <c:v>2.657</c:v>
                </c:pt>
                <c:pt idx="132">
                  <c:v>2.6814</c:v>
                </c:pt>
                <c:pt idx="133">
                  <c:v>2.8380000000000001</c:v>
                </c:pt>
                <c:pt idx="134">
                  <c:v>3.1947000000000001</c:v>
                </c:pt>
                <c:pt idx="135">
                  <c:v>3.0139999999999998</c:v>
                </c:pt>
                <c:pt idx="136">
                  <c:v>3.1787999999999998</c:v>
                </c:pt>
                <c:pt idx="137">
                  <c:v>3.1019999999999999</c:v>
                </c:pt>
                <c:pt idx="138">
                  <c:v>3.4203999999999999</c:v>
                </c:pt>
                <c:pt idx="139">
                  <c:v>3.6187</c:v>
                </c:pt>
                <c:pt idx="140">
                  <c:v>3.9478</c:v>
                </c:pt>
                <c:pt idx="141">
                  <c:v>3.8561999999999999</c:v>
                </c:pt>
                <c:pt idx="142">
                  <c:v>3.8675000000000002</c:v>
                </c:pt>
                <c:pt idx="143">
                  <c:v>3.9592999999999998</c:v>
                </c:pt>
                <c:pt idx="144">
                  <c:v>3.9973000000000001</c:v>
                </c:pt>
                <c:pt idx="145">
                  <c:v>4.0156000000000001</c:v>
                </c:pt>
                <c:pt idx="146">
                  <c:v>3.5924999999999998</c:v>
                </c:pt>
                <c:pt idx="147">
                  <c:v>3.4352</c:v>
                </c:pt>
                <c:pt idx="148">
                  <c:v>3.6105</c:v>
                </c:pt>
                <c:pt idx="149">
                  <c:v>3.2126000000000001</c:v>
                </c:pt>
                <c:pt idx="150">
                  <c:v>3.2471000000000001</c:v>
                </c:pt>
                <c:pt idx="151">
                  <c:v>3.2265999999999999</c:v>
                </c:pt>
                <c:pt idx="152">
                  <c:v>3.2589000000000001</c:v>
                </c:pt>
                <c:pt idx="153">
                  <c:v>3.1878000000000002</c:v>
                </c:pt>
                <c:pt idx="154">
                  <c:v>3.3826999999999998</c:v>
                </c:pt>
                <c:pt idx="155">
                  <c:v>3.2532000000000001</c:v>
                </c:pt>
                <c:pt idx="156">
                  <c:v>3.1507000000000001</c:v>
                </c:pt>
                <c:pt idx="157">
                  <c:v>3.1086</c:v>
                </c:pt>
                <c:pt idx="158">
                  <c:v>3.1230000000000002</c:v>
                </c:pt>
                <c:pt idx="159">
                  <c:v>3.1758000000000002</c:v>
                </c:pt>
                <c:pt idx="160">
                  <c:v>3.2262</c:v>
                </c:pt>
                <c:pt idx="161">
                  <c:v>3.3062999999999998</c:v>
                </c:pt>
                <c:pt idx="162">
                  <c:v>3.1259000000000001</c:v>
                </c:pt>
                <c:pt idx="163">
                  <c:v>3.1474000000000002</c:v>
                </c:pt>
                <c:pt idx="164">
                  <c:v>3.1614</c:v>
                </c:pt>
                <c:pt idx="165">
                  <c:v>3.2724000000000002</c:v>
                </c:pt>
                <c:pt idx="166">
                  <c:v>3.2726000000000002</c:v>
                </c:pt>
                <c:pt idx="167">
                  <c:v>3.3121</c:v>
                </c:pt>
                <c:pt idx="168">
                  <c:v>3.1858</c:v>
                </c:pt>
                <c:pt idx="169">
                  <c:v>3.2458</c:v>
                </c:pt>
                <c:pt idx="170">
                  <c:v>3.3046000000000002</c:v>
                </c:pt>
                <c:pt idx="171">
                  <c:v>3.5066000000000002</c:v>
                </c:pt>
                <c:pt idx="172">
                  <c:v>3.7225000000000001</c:v>
                </c:pt>
                <c:pt idx="173">
                  <c:v>3.8765000000000001</c:v>
                </c:pt>
                <c:pt idx="174">
                  <c:v>3.7557</c:v>
                </c:pt>
                <c:pt idx="175">
                  <c:v>4.0545</c:v>
                </c:pt>
                <c:pt idx="176">
                  <c:v>4.0476999999999999</c:v>
                </c:pt>
                <c:pt idx="177">
                  <c:v>3.7218</c:v>
                </c:pt>
                <c:pt idx="178">
                  <c:v>3.8662000000000001</c:v>
                </c:pt>
                <c:pt idx="179">
                  <c:v>3.8803999999999998</c:v>
                </c:pt>
                <c:pt idx="180">
                  <c:v>3.6438999999999999</c:v>
                </c:pt>
                <c:pt idx="181">
                  <c:v>3.7511000000000001</c:v>
                </c:pt>
                <c:pt idx="182">
                  <c:v>3.9238</c:v>
                </c:pt>
                <c:pt idx="183">
                  <c:v>3.9207000000000001</c:v>
                </c:pt>
                <c:pt idx="184">
                  <c:v>3.9218000000000002</c:v>
                </c:pt>
                <c:pt idx="185">
                  <c:v>3.8517999999999999</c:v>
                </c:pt>
                <c:pt idx="186">
                  <c:v>3.8125</c:v>
                </c:pt>
                <c:pt idx="187">
                  <c:v>4.1444999999999999</c:v>
                </c:pt>
                <c:pt idx="188">
                  <c:v>4.1551</c:v>
                </c:pt>
                <c:pt idx="189">
                  <c:v>4.0174000000000003</c:v>
                </c:pt>
                <c:pt idx="190">
                  <c:v>4.2363999999999997</c:v>
                </c:pt>
                <c:pt idx="191">
                  <c:v>4.0190000000000001</c:v>
                </c:pt>
                <c:pt idx="192">
                  <c:v>4.282</c:v>
                </c:pt>
                <c:pt idx="193">
                  <c:v>4.4733000000000001</c:v>
                </c:pt>
                <c:pt idx="194">
                  <c:v>5.2046000000000001</c:v>
                </c:pt>
                <c:pt idx="195">
                  <c:v>5.4858000000000002</c:v>
                </c:pt>
                <c:pt idx="196">
                  <c:v>5.3361000000000001</c:v>
                </c:pt>
                <c:pt idx="197">
                  <c:v>5.4661</c:v>
                </c:pt>
                <c:pt idx="198">
                  <c:v>5.2240000000000002</c:v>
                </c:pt>
                <c:pt idx="199">
                  <c:v>5.4913999999999996</c:v>
                </c:pt>
                <c:pt idx="200">
                  <c:v>5.6112000000000002</c:v>
                </c:pt>
                <c:pt idx="201">
                  <c:v>5.7446000000000002</c:v>
                </c:pt>
                <c:pt idx="202">
                  <c:v>5.3319000000000001</c:v>
                </c:pt>
                <c:pt idx="203">
                  <c:v>5.1936999999999998</c:v>
                </c:pt>
                <c:pt idx="204">
                  <c:v>5.4625000000000004</c:v>
                </c:pt>
                <c:pt idx="205">
                  <c:v>5.5986000000000002</c:v>
                </c:pt>
                <c:pt idx="206">
                  <c:v>5.6315</c:v>
                </c:pt>
                <c:pt idx="207">
                  <c:v>5.4366000000000003</c:v>
                </c:pt>
                <c:pt idx="208">
                  <c:v>5.2172000000000001</c:v>
                </c:pt>
                <c:pt idx="209">
                  <c:v>4.9686000000000003</c:v>
                </c:pt>
                <c:pt idx="210">
                  <c:v>5.2122999999999999</c:v>
                </c:pt>
                <c:pt idx="211">
                  <c:v>5.1492000000000004</c:v>
                </c:pt>
                <c:pt idx="212">
                  <c:v>5.4428000000000001</c:v>
                </c:pt>
                <c:pt idx="213">
                  <c:v>5.6372</c:v>
                </c:pt>
                <c:pt idx="214">
                  <c:v>5.6238999999999999</c:v>
                </c:pt>
                <c:pt idx="215">
                  <c:v>5.5702999999999996</c:v>
                </c:pt>
                <c:pt idx="216">
                  <c:v>5.3041</c:v>
                </c:pt>
                <c:pt idx="217">
                  <c:v>5.1599000000000004</c:v>
                </c:pt>
                <c:pt idx="218">
                  <c:v>4.7389999999999999</c:v>
                </c:pt>
                <c:pt idx="219">
                  <c:v>4.9721000000000002</c:v>
                </c:pt>
                <c:pt idx="220">
                  <c:v>4.7314999999999996</c:v>
                </c:pt>
                <c:pt idx="221">
                  <c:v>5.2561999999999998</c:v>
                </c:pt>
                <c:pt idx="222">
                  <c:v>5.1734</c:v>
                </c:pt>
                <c:pt idx="223">
                  <c:v>5.1830999999999996</c:v>
                </c:pt>
                <c:pt idx="224">
                  <c:v>5.4154</c:v>
                </c:pt>
                <c:pt idx="225">
                  <c:v>5.1791</c:v>
                </c:pt>
                <c:pt idx="226">
                  <c:v>5.1851000000000003</c:v>
                </c:pt>
                <c:pt idx="227">
                  <c:v>5.2859999999999996</c:v>
                </c:pt>
                <c:pt idx="228">
                  <c:v>5.0731000000000002</c:v>
                </c:pt>
                <c:pt idx="229">
                  <c:v>5.2366999999999999</c:v>
                </c:pt>
                <c:pt idx="230">
                  <c:v>5.0631000000000004</c:v>
                </c:pt>
                <c:pt idx="231">
                  <c:v>4.9865000000000004</c:v>
                </c:pt>
                <c:pt idx="232">
                  <c:v>5.0574000000000003</c:v>
                </c:pt>
                <c:pt idx="233">
                  <c:v>4.7859999999999996</c:v>
                </c:pt>
                <c:pt idx="234">
                  <c:v>4.7241</c:v>
                </c:pt>
                <c:pt idx="235">
                  <c:v>4.9543999999999997</c:v>
                </c:pt>
                <c:pt idx="236">
                  <c:v>5.032</c:v>
                </c:pt>
                <c:pt idx="237">
                  <c:v>5.0350000000000001</c:v>
                </c:pt>
                <c:pt idx="238">
                  <c:v>4.9204999999999997</c:v>
                </c:pt>
                <c:pt idx="239">
                  <c:v>4.8521000000000001</c:v>
                </c:pt>
                <c:pt idx="240">
                  <c:v>4.9526000000000003</c:v>
                </c:pt>
                <c:pt idx="241">
                  <c:v>4.9715999999999996</c:v>
                </c:pt>
                <c:pt idx="242">
                  <c:v>5.0152999999999999</c:v>
                </c:pt>
                <c:pt idx="243">
                  <c:v>5.1933999999999996</c:v>
                </c:pt>
                <c:pt idx="244">
                  <c:v>5.2443</c:v>
                </c:pt>
                <c:pt idx="245">
                  <c:v>5.5925000000000002</c:v>
                </c:pt>
                <c:pt idx="246">
                  <c:v>5.6580000000000004</c:v>
                </c:pt>
                <c:pt idx="247">
                  <c:v>5.5094000000000003</c:v>
                </c:pt>
                <c:pt idx="248" formatCode="0.00">
                  <c:v>5.4998814347481968</c:v>
                </c:pt>
                <c:pt idx="249" formatCode="0.00">
                  <c:v>5.490390187394854</c:v>
                </c:pt>
                <c:pt idx="250" formatCode="0.00">
                  <c:v>5.4809530680958147</c:v>
                </c:pt>
                <c:pt idx="251" formatCode="0.00">
                  <c:v>5.4714412310438174</c:v>
                </c:pt>
                <c:pt idx="252" formatCode="0.00">
                  <c:v>5.4620106129655914</c:v>
                </c:pt>
                <c:pt idx="253" formatCode="0.00">
                  <c:v>5.4526449904602634</c:v>
                </c:pt>
                <c:pt idx="254" formatCode="0.00">
                  <c:v>5.4433050236444531</c:v>
                </c:pt>
                <c:pt idx="255" formatCode="0.00">
                  <c:v>5.4339878459008695</c:v>
                </c:pt>
                <c:pt idx="256" formatCode="0.00">
                  <c:v>5.4246963761976206</c:v>
                </c:pt>
                <c:pt idx="257" formatCode="0.00">
                  <c:v>5.4154145604982551</c:v>
                </c:pt>
                <c:pt idx="258" formatCode="0.00">
                  <c:v>5.4061799711287915</c:v>
                </c:pt>
                <c:pt idx="259" formatCode="0.00">
                  <c:v>5.3970390757118274</c:v>
                </c:pt>
                <c:pt idx="260" formatCode="0.00">
                  <c:v>5.3877839770263636</c:v>
                </c:pt>
                <c:pt idx="261" formatCode="0.00">
                  <c:v>5.3787298980564424</c:v>
                </c:pt>
                <c:pt idx="262" formatCode="0.00">
                  <c:v>5.3695776361088638</c:v>
                </c:pt>
                <c:pt idx="263" formatCode="0.00">
                  <c:v>5.3605700205650253</c:v>
                </c:pt>
                <c:pt idx="264" formatCode="0.00">
                  <c:v>5.3514667590984368</c:v>
                </c:pt>
                <c:pt idx="265" formatCode="0.00">
                  <c:v>5.3424697981388096</c:v>
                </c:pt>
                <c:pt idx="266" formatCode="0.00">
                  <c:v>5.3335566056919088</c:v>
                </c:pt>
                <c:pt idx="267" formatCode="0.00">
                  <c:v>5.3247411214090228</c:v>
                </c:pt>
                <c:pt idx="268" formatCode="0.00">
                  <c:v>5.3156340078331219</c:v>
                </c:pt>
                <c:pt idx="269" formatCode="0.00">
                  <c:v>5.3067168671850631</c:v>
                </c:pt>
                <c:pt idx="270" formatCode="0.00">
                  <c:v>5.2980113641229831</c:v>
                </c:pt>
                <c:pt idx="271" formatCode="0.00">
                  <c:v>5.2891721144910004</c:v>
                </c:pt>
                <c:pt idx="272" formatCode="0.00">
                  <c:v>5.2806343096935091</c:v>
                </c:pt>
                <c:pt idx="273" formatCode="0.00">
                  <c:v>5.2718912384591468</c:v>
                </c:pt>
                <c:pt idx="274" formatCode="0.00">
                  <c:v>5.2626856658898333</c:v>
                </c:pt>
                <c:pt idx="275" formatCode="0.00">
                  <c:v>5.2540817366984189</c:v>
                </c:pt>
                <c:pt idx="276" formatCode="0.00">
                  <c:v>5.2455108434956657</c:v>
                </c:pt>
                <c:pt idx="277" formatCode="0.00">
                  <c:v>5.2370423234218269</c:v>
                </c:pt>
                <c:pt idx="278" formatCode="0.00">
                  <c:v>5.2283030351211046</c:v>
                </c:pt>
                <c:pt idx="279" formatCode="0.00">
                  <c:v>5.2194200913310578</c:v>
                </c:pt>
                <c:pt idx="280" formatCode="0.00">
                  <c:v>5.2107345436136354</c:v>
                </c:pt>
                <c:pt idx="281" formatCode="0.00">
                  <c:v>5.2023294734962464</c:v>
                </c:pt>
                <c:pt idx="282" formatCode="0.00">
                  <c:v>5.1936318142745934</c:v>
                </c:pt>
                <c:pt idx="283" formatCode="0.00">
                  <c:v>5.1853541781538999</c:v>
                </c:pt>
                <c:pt idx="284" formatCode="0.00">
                  <c:v>5.1772653706163974</c:v>
                </c:pt>
                <c:pt idx="285" formatCode="0.00">
                  <c:v>5.1695839706728215</c:v>
                </c:pt>
                <c:pt idx="286" formatCode="0.00">
                  <c:v>5.1616787820995418</c:v>
                </c:pt>
                <c:pt idx="287" formatCode="0.00">
                  <c:v>5.153353744921799</c:v>
                </c:pt>
                <c:pt idx="288" formatCode="0.00">
                  <c:v>5.1452735860750938</c:v>
                </c:pt>
                <c:pt idx="289" formatCode="0.00">
                  <c:v>5.1366614913567172</c:v>
                </c:pt>
                <c:pt idx="290" formatCode="0.00">
                  <c:v>5.1284582213588159</c:v>
                </c:pt>
                <c:pt idx="291" formatCode="0.00">
                  <c:v>5.1204148714961368</c:v>
                </c:pt>
                <c:pt idx="292" formatCode="0.00">
                  <c:v>5.1124536040320727</c:v>
                </c:pt>
                <c:pt idx="293" formatCode="0.00">
                  <c:v>5.1045818943470538</c:v>
                </c:pt>
                <c:pt idx="294" formatCode="0.00">
                  <c:v>5.0968403339738853</c:v>
                </c:pt>
                <c:pt idx="295" formatCode="0.00">
                  <c:v>5.0887102038986551</c:v>
                </c:pt>
                <c:pt idx="296" formatCode="0.00">
                  <c:v>5.0809901073369304</c:v>
                </c:pt>
                <c:pt idx="297" formatCode="0.00">
                  <c:v>5.0731433460500304</c:v>
                </c:pt>
                <c:pt idx="298" formatCode="0.00">
                  <c:v>5.0651328126878541</c:v>
                </c:pt>
                <c:pt idx="299" formatCode="0.00">
                  <c:v>5.0572136021316787</c:v>
                </c:pt>
                <c:pt idx="300" formatCode="0.00">
                  <c:v>5.0494582596145703</c:v>
                </c:pt>
                <c:pt idx="301" formatCode="0.00">
                  <c:v>5.0418089007652833</c:v>
                </c:pt>
                <c:pt idx="302" formatCode="0.00">
                  <c:v>5.0342614367091283</c:v>
                </c:pt>
                <c:pt idx="303" formatCode="0.00">
                  <c:v>5.0262374837096484</c:v>
                </c:pt>
                <c:pt idx="304" formatCode="0.00">
                  <c:v>5.0185889242783457</c:v>
                </c:pt>
                <c:pt idx="305" formatCode="0.00">
                  <c:v>5.0115541904650769</c:v>
                </c:pt>
                <c:pt idx="306" formatCode="0.00">
                  <c:v>5.0041440127638426</c:v>
                </c:pt>
                <c:pt idx="307" formatCode="0.00">
                  <c:v>4.9962459544088027</c:v>
                </c:pt>
                <c:pt idx="308" formatCode="0.00">
                  <c:v>4.9889927542973194</c:v>
                </c:pt>
                <c:pt idx="309" formatCode="0.00">
                  <c:v>4.9815394324568043</c:v>
                </c:pt>
                <c:pt idx="310" formatCode="0.00">
                  <c:v>4.9739981978786512</c:v>
                </c:pt>
                <c:pt idx="311" formatCode="0.00">
                  <c:v>4.9662108100443039</c:v>
                </c:pt>
                <c:pt idx="312" formatCode="0.00">
                  <c:v>4.9593109203041772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4C-4F6F-9857-97A1859DCE6B}"/>
            </c:ext>
          </c:extLst>
        </c:ser>
        <c:ser>
          <c:idx val="1"/>
          <c:order val="1"/>
          <c:tx>
            <c:strRef>
              <c:f>FOREX!$H$108</c:f>
              <c:strCache>
                <c:ptCount val="1"/>
                <c:pt idx="0">
                  <c:v>BRL/EUR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FOREX!$D$110:$D$422</c:f>
              <c:numCache>
                <c:formatCode>#,##0.0000</c:formatCode>
                <c:ptCount val="313"/>
                <c:pt idx="0">
                  <c:v>3.6593</c:v>
                </c:pt>
                <c:pt idx="1">
                  <c:v>3.625</c:v>
                </c:pt>
                <c:pt idx="2">
                  <c:v>3.5649999999999999</c:v>
                </c:pt>
                <c:pt idx="3">
                  <c:v>3.5143</c:v>
                </c:pt>
                <c:pt idx="4">
                  <c:v>3.8860999999999999</c:v>
                </c:pt>
                <c:pt idx="5">
                  <c:v>3.76</c:v>
                </c:pt>
                <c:pt idx="6">
                  <c:v>3.6503000000000001</c:v>
                </c:pt>
                <c:pt idx="7">
                  <c:v>3.5670999999999999</c:v>
                </c:pt>
                <c:pt idx="8">
                  <c:v>3.5554999999999999</c:v>
                </c:pt>
                <c:pt idx="9">
                  <c:v>3.6555</c:v>
                </c:pt>
                <c:pt idx="10">
                  <c:v>3.6154999999999999</c:v>
                </c:pt>
                <c:pt idx="11">
                  <c:v>3.6013000000000002</c:v>
                </c:pt>
                <c:pt idx="12">
                  <c:v>3.3997999999999999</c:v>
                </c:pt>
                <c:pt idx="13">
                  <c:v>3.4289000000000001</c:v>
                </c:pt>
                <c:pt idx="14">
                  <c:v>3.4744000000000002</c:v>
                </c:pt>
                <c:pt idx="15">
                  <c:v>3.2545999999999999</c:v>
                </c:pt>
                <c:pt idx="16">
                  <c:v>2.9657</c:v>
                </c:pt>
                <c:pt idx="17">
                  <c:v>2.8277000000000001</c:v>
                </c:pt>
                <c:pt idx="18">
                  <c:v>2.8868</c:v>
                </c:pt>
                <c:pt idx="19">
                  <c:v>2.9077999999999999</c:v>
                </c:pt>
                <c:pt idx="20">
                  <c:v>2.6802999999999999</c:v>
                </c:pt>
                <c:pt idx="21">
                  <c:v>2.6991000000000001</c:v>
                </c:pt>
                <c:pt idx="22">
                  <c:v>2.5979999999999999</c:v>
                </c:pt>
                <c:pt idx="23">
                  <c:v>2.7690999999999999</c:v>
                </c:pt>
                <c:pt idx="24">
                  <c:v>2.6886999999999999</c:v>
                </c:pt>
                <c:pt idx="25">
                  <c:v>2.5312999999999999</c:v>
                </c:pt>
                <c:pt idx="26">
                  <c:v>2.6223000000000001</c:v>
                </c:pt>
                <c:pt idx="27">
                  <c:v>2.6373000000000002</c:v>
                </c:pt>
                <c:pt idx="28">
                  <c:v>2.9527000000000001</c:v>
                </c:pt>
                <c:pt idx="29">
                  <c:v>2.7698999999999998</c:v>
                </c:pt>
                <c:pt idx="30">
                  <c:v>2.7797000000000001</c:v>
                </c:pt>
                <c:pt idx="31">
                  <c:v>2.7442000000000002</c:v>
                </c:pt>
                <c:pt idx="32">
                  <c:v>2.7553000000000001</c:v>
                </c:pt>
                <c:pt idx="33">
                  <c:v>2.7343000000000002</c:v>
                </c:pt>
                <c:pt idx="34">
                  <c:v>2.8666</c:v>
                </c:pt>
                <c:pt idx="35">
                  <c:v>2.8201999999999998</c:v>
                </c:pt>
                <c:pt idx="36">
                  <c:v>2.7688000000000001</c:v>
                </c:pt>
                <c:pt idx="37">
                  <c:v>2.8064</c:v>
                </c:pt>
                <c:pt idx="38">
                  <c:v>2.7503000000000002</c:v>
                </c:pt>
                <c:pt idx="39">
                  <c:v>2.7768999999999999</c:v>
                </c:pt>
                <c:pt idx="40">
                  <c:v>2.5838000000000001</c:v>
                </c:pt>
                <c:pt idx="41">
                  <c:v>2.6120999999999999</c:v>
                </c:pt>
                <c:pt idx="42">
                  <c:v>2.5735999999999999</c:v>
                </c:pt>
                <c:pt idx="43">
                  <c:v>2.6825000000000001</c:v>
                </c:pt>
                <c:pt idx="44">
                  <c:v>2.6156999999999999</c:v>
                </c:pt>
                <c:pt idx="45">
                  <c:v>2.5152000000000001</c:v>
                </c:pt>
                <c:pt idx="46">
                  <c:v>2.6312000000000002</c:v>
                </c:pt>
                <c:pt idx="47">
                  <c:v>2.5968</c:v>
                </c:pt>
                <c:pt idx="48">
                  <c:v>2.6151</c:v>
                </c:pt>
                <c:pt idx="49">
                  <c:v>2.5682</c:v>
                </c:pt>
                <c:pt idx="50">
                  <c:v>2.7702</c:v>
                </c:pt>
                <c:pt idx="51">
                  <c:v>2.5966999999999998</c:v>
                </c:pt>
                <c:pt idx="52">
                  <c:v>2.5297999999999998</c:v>
                </c:pt>
                <c:pt idx="53">
                  <c:v>2.5270999999999999</c:v>
                </c:pt>
                <c:pt idx="54">
                  <c:v>2.4443999999999999</c:v>
                </c:pt>
                <c:pt idx="55">
                  <c:v>2.3919000000000001</c:v>
                </c:pt>
                <c:pt idx="56">
                  <c:v>2.6909999999999998</c:v>
                </c:pt>
                <c:pt idx="57">
                  <c:v>2.7557</c:v>
                </c:pt>
                <c:pt idx="58">
                  <c:v>2.9239999999999999</c:v>
                </c:pt>
                <c:pt idx="59">
                  <c:v>3.2357</c:v>
                </c:pt>
                <c:pt idx="60">
                  <c:v>2.9672000000000001</c:v>
                </c:pt>
                <c:pt idx="61">
                  <c:v>3.0301</c:v>
                </c:pt>
                <c:pt idx="62">
                  <c:v>3.0693999999999999</c:v>
                </c:pt>
                <c:pt idx="63">
                  <c:v>2.8963000000000001</c:v>
                </c:pt>
                <c:pt idx="64">
                  <c:v>2.7905000000000002</c:v>
                </c:pt>
                <c:pt idx="65">
                  <c:v>2.7404999999999999</c:v>
                </c:pt>
                <c:pt idx="66">
                  <c:v>2.6576</c:v>
                </c:pt>
                <c:pt idx="67">
                  <c:v>2.6943999999999999</c:v>
                </c:pt>
                <c:pt idx="68">
                  <c:v>2.5926</c:v>
                </c:pt>
                <c:pt idx="69">
                  <c:v>2.5954999999999999</c:v>
                </c:pt>
                <c:pt idx="70">
                  <c:v>2.6349</c:v>
                </c:pt>
                <c:pt idx="71">
                  <c:v>2.4958</c:v>
                </c:pt>
                <c:pt idx="72">
                  <c:v>2.6137000000000001</c:v>
                </c:pt>
                <c:pt idx="73">
                  <c:v>2.4620000000000002</c:v>
                </c:pt>
                <c:pt idx="74">
                  <c:v>2.4100999999999999</c:v>
                </c:pt>
                <c:pt idx="75">
                  <c:v>2.3106</c:v>
                </c:pt>
                <c:pt idx="76">
                  <c:v>2.2397</c:v>
                </c:pt>
                <c:pt idx="77">
                  <c:v>2.2073999999999998</c:v>
                </c:pt>
                <c:pt idx="78">
                  <c:v>2.2886000000000002</c:v>
                </c:pt>
                <c:pt idx="79">
                  <c:v>2.2265999999999999</c:v>
                </c:pt>
                <c:pt idx="80">
                  <c:v>2.3007</c:v>
                </c:pt>
                <c:pt idx="81">
                  <c:v>2.3719999999999999</c:v>
                </c:pt>
                <c:pt idx="82">
                  <c:v>2.2252000000000001</c:v>
                </c:pt>
                <c:pt idx="83">
                  <c:v>2.2195</c:v>
                </c:pt>
                <c:pt idx="84">
                  <c:v>2.2816000000000001</c:v>
                </c:pt>
                <c:pt idx="85">
                  <c:v>2.2955000000000001</c:v>
                </c:pt>
                <c:pt idx="86">
                  <c:v>2.3109999999999999</c:v>
                </c:pt>
                <c:pt idx="87">
                  <c:v>2.3331</c:v>
                </c:pt>
                <c:pt idx="88">
                  <c:v>2.2736999999999998</c:v>
                </c:pt>
                <c:pt idx="89">
                  <c:v>2.2654000000000001</c:v>
                </c:pt>
                <c:pt idx="90">
                  <c:v>2.2290999999999999</c:v>
                </c:pt>
                <c:pt idx="91">
                  <c:v>2.2841</c:v>
                </c:pt>
                <c:pt idx="92">
                  <c:v>2.5142000000000002</c:v>
                </c:pt>
                <c:pt idx="93">
                  <c:v>2.3788</c:v>
                </c:pt>
                <c:pt idx="94">
                  <c:v>2.4295</c:v>
                </c:pt>
                <c:pt idx="95">
                  <c:v>2.4104999999999999</c:v>
                </c:pt>
                <c:pt idx="96">
                  <c:v>2.2833000000000001</c:v>
                </c:pt>
                <c:pt idx="97">
                  <c:v>2.2875000000000001</c:v>
                </c:pt>
                <c:pt idx="98">
                  <c:v>2.4359999999999999</c:v>
                </c:pt>
                <c:pt idx="99">
                  <c:v>2.5261999999999998</c:v>
                </c:pt>
                <c:pt idx="100">
                  <c:v>2.4988999999999999</c:v>
                </c:pt>
                <c:pt idx="101">
                  <c:v>2.5432000000000001</c:v>
                </c:pt>
                <c:pt idx="102">
                  <c:v>2.5287999999999999</c:v>
                </c:pt>
                <c:pt idx="103">
                  <c:v>2.5527000000000002</c:v>
                </c:pt>
                <c:pt idx="104">
                  <c:v>2.6070000000000002</c:v>
                </c:pt>
                <c:pt idx="105">
                  <c:v>2.6315</c:v>
                </c:pt>
                <c:pt idx="106">
                  <c:v>2.7768000000000002</c:v>
                </c:pt>
                <c:pt idx="107">
                  <c:v>2.7014999999999998</c:v>
                </c:pt>
                <c:pt idx="108">
                  <c:v>2.7029000000000001</c:v>
                </c:pt>
                <c:pt idx="109">
                  <c:v>2.5863999999999998</c:v>
                </c:pt>
                <c:pt idx="110">
                  <c:v>2.5937000000000001</c:v>
                </c:pt>
                <c:pt idx="111">
                  <c:v>2.6345000000000001</c:v>
                </c:pt>
                <c:pt idx="112">
                  <c:v>2.7835000000000001</c:v>
                </c:pt>
                <c:pt idx="113">
                  <c:v>2.9026999999999998</c:v>
                </c:pt>
                <c:pt idx="114">
                  <c:v>3.0276000000000001</c:v>
                </c:pt>
                <c:pt idx="115">
                  <c:v>3.1541000000000001</c:v>
                </c:pt>
                <c:pt idx="116">
                  <c:v>2.9967999999999999</c:v>
                </c:pt>
                <c:pt idx="117">
                  <c:v>3.0409999999999999</c:v>
                </c:pt>
                <c:pt idx="118">
                  <c:v>3.1737000000000002</c:v>
                </c:pt>
                <c:pt idx="119">
                  <c:v>3.2463000000000002</c:v>
                </c:pt>
                <c:pt idx="120">
                  <c:v>3.2528999999999999</c:v>
                </c:pt>
                <c:pt idx="121">
                  <c:v>3.2269999999999999</c:v>
                </c:pt>
                <c:pt idx="122">
                  <c:v>3.1269999999999998</c:v>
                </c:pt>
                <c:pt idx="123">
                  <c:v>3.0949</c:v>
                </c:pt>
                <c:pt idx="124">
                  <c:v>3.0537999999999998</c:v>
                </c:pt>
                <c:pt idx="125">
                  <c:v>3.0308000000000002</c:v>
                </c:pt>
                <c:pt idx="126">
                  <c:v>3.0301999999999998</c:v>
                </c:pt>
                <c:pt idx="127">
                  <c:v>2.9357000000000002</c:v>
                </c:pt>
                <c:pt idx="128">
                  <c:v>3.0882000000000001</c:v>
                </c:pt>
                <c:pt idx="129">
                  <c:v>3.1032999999999999</c:v>
                </c:pt>
                <c:pt idx="130">
                  <c:v>3.1934999999999998</c:v>
                </c:pt>
                <c:pt idx="131">
                  <c:v>3.2141999999999999</c:v>
                </c:pt>
                <c:pt idx="132">
                  <c:v>3.0261999999999998</c:v>
                </c:pt>
                <c:pt idx="133">
                  <c:v>3.1766000000000001</c:v>
                </c:pt>
                <c:pt idx="134">
                  <c:v>3.4279000000000002</c:v>
                </c:pt>
                <c:pt idx="135">
                  <c:v>3.3822999999999999</c:v>
                </c:pt>
                <c:pt idx="136">
                  <c:v>3.4925000000000002</c:v>
                </c:pt>
                <c:pt idx="137">
                  <c:v>3.4540999999999999</c:v>
                </c:pt>
                <c:pt idx="138">
                  <c:v>3.758</c:v>
                </c:pt>
                <c:pt idx="139">
                  <c:v>4.0568999999999997</c:v>
                </c:pt>
                <c:pt idx="140">
                  <c:v>4.4120999999999997</c:v>
                </c:pt>
                <c:pt idx="141">
                  <c:v>4.2436999999999996</c:v>
                </c:pt>
                <c:pt idx="142">
                  <c:v>4.0852000000000004</c:v>
                </c:pt>
                <c:pt idx="143">
                  <c:v>4.2998000000000003</c:v>
                </c:pt>
                <c:pt idx="144">
                  <c:v>4.3307000000000002</c:v>
                </c:pt>
                <c:pt idx="145">
                  <c:v>4.3654000000000002</c:v>
                </c:pt>
                <c:pt idx="146">
                  <c:v>4.0875000000000004</c:v>
                </c:pt>
                <c:pt idx="147">
                  <c:v>3.9346999999999999</c:v>
                </c:pt>
                <c:pt idx="148">
                  <c:v>4.0180999999999996</c:v>
                </c:pt>
                <c:pt idx="149">
                  <c:v>3.5672999999999999</c:v>
                </c:pt>
                <c:pt idx="150">
                  <c:v>3.6271</c:v>
                </c:pt>
                <c:pt idx="151">
                  <c:v>3.5954999999999999</c:v>
                </c:pt>
                <c:pt idx="152">
                  <c:v>3.6623999999999999</c:v>
                </c:pt>
                <c:pt idx="153">
                  <c:v>3.4998999999999998</c:v>
                </c:pt>
                <c:pt idx="154">
                  <c:v>3.5809000000000002</c:v>
                </c:pt>
                <c:pt idx="155">
                  <c:v>3.4201000000000001</c:v>
                </c:pt>
                <c:pt idx="156">
                  <c:v>3.4015</c:v>
                </c:pt>
                <c:pt idx="157">
                  <c:v>3.2873000000000001</c:v>
                </c:pt>
                <c:pt idx="158">
                  <c:v>3.3262999999999998</c:v>
                </c:pt>
                <c:pt idx="159">
                  <c:v>3.46</c:v>
                </c:pt>
                <c:pt idx="160">
                  <c:v>3.6265999999999998</c:v>
                </c:pt>
                <c:pt idx="161">
                  <c:v>3.7768000000000002</c:v>
                </c:pt>
                <c:pt idx="162">
                  <c:v>3.7010999999999998</c:v>
                </c:pt>
                <c:pt idx="163">
                  <c:v>3.7479</c:v>
                </c:pt>
                <c:pt idx="164">
                  <c:v>3.7342</c:v>
                </c:pt>
                <c:pt idx="165">
                  <c:v>3.8104</c:v>
                </c:pt>
                <c:pt idx="166">
                  <c:v>3.895</c:v>
                </c:pt>
                <c:pt idx="167">
                  <c:v>3.9731999999999998</c:v>
                </c:pt>
                <c:pt idx="168">
                  <c:v>3.9567999999999999</c:v>
                </c:pt>
                <c:pt idx="169">
                  <c:v>3.9573</c:v>
                </c:pt>
                <c:pt idx="170">
                  <c:v>4.0716000000000001</c:v>
                </c:pt>
                <c:pt idx="171">
                  <c:v>4.2348999999999997</c:v>
                </c:pt>
                <c:pt idx="172">
                  <c:v>4.3516000000000004</c:v>
                </c:pt>
                <c:pt idx="173">
                  <c:v>4.5289000000000001</c:v>
                </c:pt>
                <c:pt idx="174">
                  <c:v>4.3920000000000003</c:v>
                </c:pt>
                <c:pt idx="175">
                  <c:v>4.7035</c:v>
                </c:pt>
                <c:pt idx="176">
                  <c:v>4.6985999999999999</c:v>
                </c:pt>
                <c:pt idx="177">
                  <c:v>4.2093999999999996</c:v>
                </c:pt>
                <c:pt idx="178">
                  <c:v>4.3746</c:v>
                </c:pt>
                <c:pt idx="179">
                  <c:v>4.4504000000000001</c:v>
                </c:pt>
                <c:pt idx="180">
                  <c:v>4.1707999999999998</c:v>
                </c:pt>
                <c:pt idx="181">
                  <c:v>4.2649999999999997</c:v>
                </c:pt>
                <c:pt idx="182">
                  <c:v>4.4013</c:v>
                </c:pt>
                <c:pt idx="183">
                  <c:v>4.3963999999999999</c:v>
                </c:pt>
                <c:pt idx="184">
                  <c:v>4.3849999999999998</c:v>
                </c:pt>
                <c:pt idx="185">
                  <c:v>4.3760000000000003</c:v>
                </c:pt>
                <c:pt idx="186">
                  <c:v>4.2236000000000002</c:v>
                </c:pt>
                <c:pt idx="187">
                  <c:v>4.5526</c:v>
                </c:pt>
                <c:pt idx="188">
                  <c:v>4.5282</c:v>
                </c:pt>
                <c:pt idx="189">
                  <c:v>4.4794</c:v>
                </c:pt>
                <c:pt idx="190">
                  <c:v>4.6664000000000003</c:v>
                </c:pt>
                <c:pt idx="191">
                  <c:v>4.5053000000000001</c:v>
                </c:pt>
                <c:pt idx="192">
                  <c:v>4.75</c:v>
                </c:pt>
                <c:pt idx="193">
                  <c:v>4.9318</c:v>
                </c:pt>
                <c:pt idx="194">
                  <c:v>5.7401999999999997</c:v>
                </c:pt>
                <c:pt idx="195">
                  <c:v>6.0096999999999996</c:v>
                </c:pt>
                <c:pt idx="196">
                  <c:v>5.9219999999999997</c:v>
                </c:pt>
                <c:pt idx="197">
                  <c:v>6.1390000000000002</c:v>
                </c:pt>
                <c:pt idx="198">
                  <c:v>6.1523000000000003</c:v>
                </c:pt>
                <c:pt idx="199">
                  <c:v>6.5545</c:v>
                </c:pt>
                <c:pt idx="200">
                  <c:v>6.5751999999999997</c:v>
                </c:pt>
                <c:pt idx="201">
                  <c:v>6.6906999999999996</c:v>
                </c:pt>
                <c:pt idx="202">
                  <c:v>6.3598999999999997</c:v>
                </c:pt>
                <c:pt idx="203">
                  <c:v>6.3428000000000004</c:v>
                </c:pt>
                <c:pt idx="204">
                  <c:v>6.6292999999999997</c:v>
                </c:pt>
                <c:pt idx="205">
                  <c:v>6.7596999999999996</c:v>
                </c:pt>
                <c:pt idx="206">
                  <c:v>6.6045999999999996</c:v>
                </c:pt>
                <c:pt idx="207">
                  <c:v>6.5336999999999996</c:v>
                </c:pt>
                <c:pt idx="208">
                  <c:v>6.3780000000000001</c:v>
                </c:pt>
                <c:pt idx="209">
                  <c:v>5.8902999999999999</c:v>
                </c:pt>
                <c:pt idx="210">
                  <c:v>6.1870000000000003</c:v>
                </c:pt>
                <c:pt idx="211">
                  <c:v>6.0796999999999999</c:v>
                </c:pt>
                <c:pt idx="212">
                  <c:v>6.3033000000000001</c:v>
                </c:pt>
                <c:pt idx="213">
                  <c:v>6.5171999999999999</c:v>
                </c:pt>
                <c:pt idx="214">
                  <c:v>6.3753000000000002</c:v>
                </c:pt>
                <c:pt idx="215">
                  <c:v>6.3323</c:v>
                </c:pt>
                <c:pt idx="216">
                  <c:v>5.9581</c:v>
                </c:pt>
                <c:pt idx="217">
                  <c:v>5.7888999999999999</c:v>
                </c:pt>
                <c:pt idx="218">
                  <c:v>5.2431999999999999</c:v>
                </c:pt>
                <c:pt idx="219">
                  <c:v>5.2411000000000003</c:v>
                </c:pt>
                <c:pt idx="220">
                  <c:v>5.0776000000000003</c:v>
                </c:pt>
                <c:pt idx="221">
                  <c:v>5.5095000000000001</c:v>
                </c:pt>
                <c:pt idx="222">
                  <c:v>5.2862</c:v>
                </c:pt>
                <c:pt idx="223">
                  <c:v>5.2126000000000001</c:v>
                </c:pt>
                <c:pt idx="224">
                  <c:v>5.3066000000000004</c:v>
                </c:pt>
                <c:pt idx="225">
                  <c:v>5.1185</c:v>
                </c:pt>
                <c:pt idx="226">
                  <c:v>5.3951000000000002</c:v>
                </c:pt>
                <c:pt idx="227">
                  <c:v>5.6570999999999998</c:v>
                </c:pt>
                <c:pt idx="228">
                  <c:v>5.5103999999999997</c:v>
                </c:pt>
                <c:pt idx="229">
                  <c:v>5.5382999999999996</c:v>
                </c:pt>
                <c:pt idx="230">
                  <c:v>5.4878999999999998</c:v>
                </c:pt>
                <c:pt idx="231">
                  <c:v>5.4965999999999999</c:v>
                </c:pt>
                <c:pt idx="232">
                  <c:v>5.4053000000000004</c:v>
                </c:pt>
                <c:pt idx="233">
                  <c:v>5.2214999999999998</c:v>
                </c:pt>
                <c:pt idx="234">
                  <c:v>5.1943999999999999</c:v>
                </c:pt>
                <c:pt idx="235">
                  <c:v>5.3711000000000002</c:v>
                </c:pt>
                <c:pt idx="236">
                  <c:v>5.3194999999999997</c:v>
                </c:pt>
                <c:pt idx="237">
                  <c:v>5.3250000000000002</c:v>
                </c:pt>
                <c:pt idx="238">
                  <c:v>5.3559999999999999</c:v>
                </c:pt>
                <c:pt idx="239">
                  <c:v>5.3548</c:v>
                </c:pt>
                <c:pt idx="240">
                  <c:v>5.3567</c:v>
                </c:pt>
                <c:pt idx="241">
                  <c:v>5.3708</c:v>
                </c:pt>
                <c:pt idx="242">
                  <c:v>5.4119999999999999</c:v>
                </c:pt>
                <c:pt idx="243">
                  <c:v>5.5381999999999998</c:v>
                </c:pt>
                <c:pt idx="244">
                  <c:v>5.6852999999999998</c:v>
                </c:pt>
                <c:pt idx="245">
                  <c:v>5.8917000000000002</c:v>
                </c:pt>
                <c:pt idx="246">
                  <c:v>6.1197999999999997</c:v>
                </c:pt>
                <c:pt idx="247">
                  <c:v>6.1383999999999999</c:v>
                </c:pt>
                <c:pt idx="248" formatCode="0.00">
                  <c:v>6.1658176962974869</c:v>
                </c:pt>
                <c:pt idx="249" formatCode="0.00">
                  <c:v>6.1746918652772802</c:v>
                </c:pt>
                <c:pt idx="250" formatCode="0.00">
                  <c:v>6.1828976037123189</c:v>
                </c:pt>
                <c:pt idx="251" formatCode="0.00">
                  <c:v>6.1902401145487502</c:v>
                </c:pt>
                <c:pt idx="252" formatCode="0.00">
                  <c:v>6.1970133116547164</c:v>
                </c:pt>
                <c:pt idx="253" formatCode="0.00">
                  <c:v>6.2032081130228587</c:v>
                </c:pt>
                <c:pt idx="254" formatCode="0.00">
                  <c:v>6.208774246344249</c:v>
                </c:pt>
                <c:pt idx="255" formatCode="0.00">
                  <c:v>6.2137606585778151</c:v>
                </c:pt>
                <c:pt idx="256" formatCode="0.00">
                  <c:v>6.2181659724816525</c:v>
                </c:pt>
                <c:pt idx="257" formatCode="0.00">
                  <c:v>6.2219930607808998</c:v>
                </c:pt>
                <c:pt idx="258" formatCode="0.00">
                  <c:v>6.2253306177854286</c:v>
                </c:pt>
                <c:pt idx="259" formatCode="0.00">
                  <c:v>6.2282813599659521</c:v>
                </c:pt>
                <c:pt idx="260" formatCode="0.00">
                  <c:v>6.2305163267436958</c:v>
                </c:pt>
                <c:pt idx="261" formatCode="0.00">
                  <c:v>6.2325635404233779</c:v>
                </c:pt>
                <c:pt idx="262" formatCode="0.00">
                  <c:v>6.2339470791217488</c:v>
                </c:pt>
                <c:pt idx="263" formatCode="0.00">
                  <c:v>6.2351012460210704</c:v>
                </c:pt>
                <c:pt idx="264" formatCode="0.00">
                  <c:v>6.2356635727191572</c:v>
                </c:pt>
                <c:pt idx="265" formatCode="0.00">
                  <c:v>6.2359259042804212</c:v>
                </c:pt>
                <c:pt idx="266" formatCode="0.00">
                  <c:v>6.2358924834465865</c:v>
                </c:pt>
                <c:pt idx="267" formatCode="0.00">
                  <c:v>6.2355939493097088</c:v>
                </c:pt>
                <c:pt idx="268" formatCode="0.00">
                  <c:v>6.2345182935011589</c:v>
                </c:pt>
                <c:pt idx="269" formatCode="0.00">
                  <c:v>6.2333288156620705</c:v>
                </c:pt>
                <c:pt idx="270" formatCode="0.00">
                  <c:v>6.2320590016935364</c:v>
                </c:pt>
                <c:pt idx="271" formatCode="0.00">
                  <c:v>6.2303113727294193</c:v>
                </c:pt>
                <c:pt idx="272" formatCode="0.00">
                  <c:v>6.2286331622662461</c:v>
                </c:pt>
                <c:pt idx="273" formatCode="0.00">
                  <c:v>6.2263437869297222</c:v>
                </c:pt>
                <c:pt idx="274" formatCode="0.00">
                  <c:v>6.2230978173256055</c:v>
                </c:pt>
                <c:pt idx="275" formatCode="0.00">
                  <c:v>6.2203485961568408</c:v>
                </c:pt>
                <c:pt idx="276" formatCode="0.00">
                  <c:v>6.2173625959863017</c:v>
                </c:pt>
                <c:pt idx="277" formatCode="0.00">
                  <c:v>6.2142383088335418</c:v>
                </c:pt>
                <c:pt idx="278" formatCode="0.00">
                  <c:v>6.210467927007687</c:v>
                </c:pt>
                <c:pt idx="279" formatCode="0.00">
                  <c:v>6.2062168735183239</c:v>
                </c:pt>
                <c:pt idx="280" formatCode="0.00">
                  <c:v>6.2020526491190422</c:v>
                </c:pt>
                <c:pt idx="281" formatCode="0.00">
                  <c:v>6.1980053036714837</c:v>
                </c:pt>
                <c:pt idx="282" formatCode="0.00">
                  <c:v>6.1933914888445409</c:v>
                </c:pt>
                <c:pt idx="283" formatCode="0.00">
                  <c:v>6.1890750300488602</c:v>
                </c:pt>
                <c:pt idx="284" formatCode="0.00">
                  <c:v>6.1848182369185141</c:v>
                </c:pt>
                <c:pt idx="285" formatCode="0.00">
                  <c:v>6.1809760742005144</c:v>
                </c:pt>
                <c:pt idx="286" formatCode="0.00">
                  <c:v>6.1765381958673009</c:v>
                </c:pt>
                <c:pt idx="287" formatCode="0.00">
                  <c:v>6.1713238561797192</c:v>
                </c:pt>
                <c:pt idx="288" formatCode="0.00">
                  <c:v>6.1662110353897575</c:v>
                </c:pt>
                <c:pt idx="289" formatCode="0.00">
                  <c:v>6.1602392727785684</c:v>
                </c:pt>
                <c:pt idx="290" formatCode="0.00">
                  <c:v>6.1546545919753317</c:v>
                </c:pt>
                <c:pt idx="291" formatCode="0.00">
                  <c:v>6.1491731380438122</c:v>
                </c:pt>
                <c:pt idx="292" formatCode="0.00">
                  <c:v>6.1436233304335621</c:v>
                </c:pt>
                <c:pt idx="293" formatCode="0.00">
                  <c:v>6.1380494850619902</c:v>
                </c:pt>
                <c:pt idx="294" formatCode="0.00">
                  <c:v>6.1324891629300229</c:v>
                </c:pt>
                <c:pt idx="295" formatCode="0.00">
                  <c:v>6.1262083724762704</c:v>
                </c:pt>
                <c:pt idx="296" formatCode="0.00">
                  <c:v>6.1203107543362272</c:v>
                </c:pt>
                <c:pt idx="297" formatCode="0.00">
                  <c:v>6.114170053352594</c:v>
                </c:pt>
                <c:pt idx="298" formatCode="0.00">
                  <c:v>6.1077072350882649</c:v>
                </c:pt>
                <c:pt idx="299" formatCode="0.00">
                  <c:v>6.1012114569922211</c:v>
                </c:pt>
                <c:pt idx="300" formatCode="0.00">
                  <c:v>6.0948308873413204</c:v>
                </c:pt>
                <c:pt idx="301" formatCode="0.00">
                  <c:v>6.0884650047133126</c:v>
                </c:pt>
                <c:pt idx="302" formatCode="0.00">
                  <c:v>6.0820848836529011</c:v>
                </c:pt>
                <c:pt idx="303" formatCode="0.00">
                  <c:v>6.0750103275251579</c:v>
                </c:pt>
                <c:pt idx="304" formatCode="0.00">
                  <c:v>6.0683260538305115</c:v>
                </c:pt>
                <c:pt idx="305" formatCode="0.00">
                  <c:v>6.0623049525188515</c:v>
                </c:pt>
                <c:pt idx="306" formatCode="0.00">
                  <c:v>6.0557258955148789</c:v>
                </c:pt>
                <c:pt idx="307" formatCode="0.00">
                  <c:v>6.0484667911719914</c:v>
                </c:pt>
                <c:pt idx="308" formatCode="0.00">
                  <c:v>6.0419566043541701</c:v>
                </c:pt>
                <c:pt idx="309" formatCode="0.00">
                  <c:v>6.0351288447752838</c:v>
                </c:pt>
                <c:pt idx="310" formatCode="0.00">
                  <c:v>6.0279917904010452</c:v>
                </c:pt>
                <c:pt idx="311" formatCode="0.00">
                  <c:v>6.0204781890782755</c:v>
                </c:pt>
                <c:pt idx="312" formatCode="0.00">
                  <c:v>6.0140819165094905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4C-4F6F-9857-97A1859DC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8672464"/>
        <c:axId val="1198688784"/>
      </c:lineChart>
      <c:dateAx>
        <c:axId val="119867246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688784"/>
        <c:crosses val="autoZero"/>
        <c:auto val="1"/>
        <c:lblOffset val="100"/>
        <c:baseTimeUnit val="months"/>
      </c:dateAx>
      <c:valAx>
        <c:axId val="1198688784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67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ALOCACAO_CAMBIAL!$L$7</c:f>
              <c:strCache>
                <c:ptCount val="1"/>
                <c:pt idx="0">
                  <c:v>RETORNO</c:v>
                </c:pt>
              </c:strCache>
            </c:strRef>
          </c:tx>
          <c:spPr>
            <a:ln w="38100" cap="rnd">
              <a:solidFill>
                <a:srgbClr val="FF0000"/>
              </a:solidFill>
              <a:round/>
            </a:ln>
            <a:effectLst/>
          </c:spPr>
          <c:marker>
            <c:symbol val="diamond"/>
            <c:size val="1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ALOCACAO_CAMBIAL!$K$8:$K$18</c:f>
              <c:numCache>
                <c:formatCode>0.0\ %</c:formatCode>
                <c:ptCount val="11"/>
                <c:pt idx="0">
                  <c:v>6.1874765982551788E-2</c:v>
                </c:pt>
                <c:pt idx="1">
                  <c:v>5.1806242884616542E-2</c:v>
                </c:pt>
                <c:pt idx="2">
                  <c:v>4.0607814770457711E-2</c:v>
                </c:pt>
                <c:pt idx="3">
                  <c:v>2.7133168414232439E-2</c:v>
                </c:pt>
                <c:pt idx="4">
                  <c:v>1.3636389797236088E-2</c:v>
                </c:pt>
                <c:pt idx="5">
                  <c:v>4.0466589474306243E-3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3.7805939562436913E-2</c:v>
                </c:pt>
              </c:numCache>
            </c:numRef>
          </c:xVal>
          <c:yVal>
            <c:numRef>
              <c:f>ALOCACAO_CAMBIAL!$L$8:$L$18</c:f>
              <c:numCache>
                <c:formatCode>_-* #,##0_-;\-* #,##0_-;_-* "-"??_-;_-@_-</c:formatCode>
                <c:ptCount val="11"/>
                <c:pt idx="0">
                  <c:v>64392.299999999079</c:v>
                </c:pt>
                <c:pt idx="1">
                  <c:v>59004.256767363309</c:v>
                </c:pt>
                <c:pt idx="2">
                  <c:v>53616.213534726281</c:v>
                </c:pt>
                <c:pt idx="3">
                  <c:v>48228.170302089471</c:v>
                </c:pt>
                <c:pt idx="4">
                  <c:v>42840.127069452654</c:v>
                </c:pt>
                <c:pt idx="5">
                  <c:v>37452.083836815771</c:v>
                </c:pt>
                <c:pt idx="6">
                  <c:v>32064.040604178554</c:v>
                </c:pt>
                <c:pt idx="7">
                  <c:v>26675.997371542038</c:v>
                </c:pt>
                <c:pt idx="8">
                  <c:v>21287.954138904974</c:v>
                </c:pt>
                <c:pt idx="9">
                  <c:v>15899.910906268173</c:v>
                </c:pt>
                <c:pt idx="10">
                  <c:v>10511.867673631214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C1-4644-A217-E4CBC00E42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0225088"/>
        <c:axId val="1360225568"/>
      </c:scatterChart>
      <c:valAx>
        <c:axId val="136022508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RISCO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\ 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0225568"/>
        <c:crosses val="autoZero"/>
        <c:crossBetween val="midCat"/>
      </c:valAx>
      <c:valAx>
        <c:axId val="1360225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/>
                  <a:t>RETORNO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02250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BRL_USD!$I$348</c:f>
              <c:strCache>
                <c:ptCount val="1"/>
                <c:pt idx="0">
                  <c:v>REAL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BRL_USD!$H$349:$H$361</c:f>
              <c:numCache>
                <c:formatCode>[$-409]mmm\-yy;@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BRL_USD!$I$349:$I$361</c:f>
              <c:numCache>
                <c:formatCode>0.00</c:formatCode>
                <c:ptCount val="13"/>
                <c:pt idx="0">
                  <c:v>4.8521000000000001</c:v>
                </c:pt>
                <c:pt idx="1">
                  <c:v>4.9526000000000003</c:v>
                </c:pt>
                <c:pt idx="2">
                  <c:v>4.9715999999999996</c:v>
                </c:pt>
                <c:pt idx="3">
                  <c:v>5.0152999999999999</c:v>
                </c:pt>
                <c:pt idx="4">
                  <c:v>5.1933999999999996</c:v>
                </c:pt>
                <c:pt idx="5">
                  <c:v>5.2443</c:v>
                </c:pt>
                <c:pt idx="6">
                  <c:v>5.5925000000000002</c:v>
                </c:pt>
                <c:pt idx="7">
                  <c:v>5.6580000000000004</c:v>
                </c:pt>
                <c:pt idx="8">
                  <c:v>5.5094000000000003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4F-4CE6-9D07-10F7FBACDFF0}"/>
            </c:ext>
          </c:extLst>
        </c:ser>
        <c:ser>
          <c:idx val="1"/>
          <c:order val="1"/>
          <c:tx>
            <c:strRef>
              <c:f>BRL_USD!$J$348</c:f>
              <c:strCache>
                <c:ptCount val="1"/>
                <c:pt idx="0">
                  <c:v>SIM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BRL_USD!$H$349:$H$361</c:f>
              <c:numCache>
                <c:formatCode>[$-409]mmm\-yy;@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BRL_USD!$J$349:$J$361</c:f>
              <c:numCache>
                <c:formatCode>0.00</c:formatCode>
                <c:ptCount val="13"/>
                <c:pt idx="0">
                  <c:v>4.8521000000000001</c:v>
                </c:pt>
                <c:pt idx="1">
                  <c:v>4.84387503981492</c:v>
                </c:pt>
                <c:pt idx="2">
                  <c:v>4.8356755176901203</c:v>
                </c:pt>
                <c:pt idx="3">
                  <c:v>4.8275256236465083</c:v>
                </c:pt>
                <c:pt idx="4">
                  <c:v>4.819310581792128</c:v>
                </c:pt>
                <c:pt idx="5">
                  <c:v>4.8111697767683967</c:v>
                </c:pt>
                <c:pt idx="6">
                  <c:v>4.8030889830512393</c:v>
                </c:pt>
                <c:pt idx="7">
                  <c:v>4.7950317993565426</c:v>
                </c:pt>
                <c:pt idx="8">
                  <c:v>4.7869984884939365</c:v>
                </c:pt>
                <c:pt idx="9">
                  <c:v>4.7789887595315657</c:v>
                </c:pt>
                <c:pt idx="10">
                  <c:v>4.7709901436744309</c:v>
                </c:pt>
                <c:pt idx="11">
                  <c:v>4.7630368258877835</c:v>
                </c:pt>
                <c:pt idx="12">
                  <c:v>4.7551676287782563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4F-4CE6-9D07-10F7FBACDFF0}"/>
            </c:ext>
          </c:extLst>
        </c:ser>
        <c:ser>
          <c:idx val="2"/>
          <c:order val="2"/>
          <c:tx>
            <c:strRef>
              <c:f>BRL_USD!$K$348</c:f>
              <c:strCache>
                <c:ptCount val="1"/>
                <c:pt idx="0">
                  <c:v>MEAN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BRL_USD!$H$349:$H$361</c:f>
              <c:numCache>
                <c:formatCode>[$-409]mmm\-yy;@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BRL_USD!$K$349:$K$361</c:f>
              <c:numCache>
                <c:formatCode>0.00</c:formatCode>
                <c:ptCount val="13"/>
                <c:pt idx="0">
                  <c:v>4.852099999998881</c:v>
                </c:pt>
                <c:pt idx="1">
                  <c:v>4.8438812826823776</c:v>
                </c:pt>
                <c:pt idx="2">
                  <c:v>4.8356558851954672</c:v>
                </c:pt>
                <c:pt idx="3">
                  <c:v>4.8273724582827073</c:v>
                </c:pt>
                <c:pt idx="4">
                  <c:v>4.8194763652897752</c:v>
                </c:pt>
                <c:pt idx="5">
                  <c:v>4.8111125472694178</c:v>
                </c:pt>
                <c:pt idx="6">
                  <c:v>4.8032102855876957</c:v>
                </c:pt>
                <c:pt idx="7">
                  <c:v>4.7952792677944531</c:v>
                </c:pt>
                <c:pt idx="8">
                  <c:v>4.7875758096157233</c:v>
                </c:pt>
                <c:pt idx="9">
                  <c:v>4.7797969261203228</c:v>
                </c:pt>
                <c:pt idx="10">
                  <c:v>4.7719902351721215</c:v>
                </c:pt>
                <c:pt idx="11">
                  <c:v>4.7648503695732565</c:v>
                </c:pt>
                <c:pt idx="12">
                  <c:v>4.757023109710131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4F-4CE6-9D07-10F7FBACDFF0}"/>
            </c:ext>
          </c:extLst>
        </c:ser>
        <c:ser>
          <c:idx val="3"/>
          <c:order val="3"/>
          <c:tx>
            <c:strRef>
              <c:f>BRL_USD!$L$348</c:f>
              <c:strCache>
                <c:ptCount val="1"/>
                <c:pt idx="0">
                  <c:v>P5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BRL_USD!$H$349:$H$361</c:f>
              <c:numCache>
                <c:formatCode>[$-409]mmm\-yy;@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BRL_USD!$L$349:$L$361</c:f>
              <c:numCache>
                <c:formatCode>0.00</c:formatCode>
                <c:ptCount val="13"/>
                <c:pt idx="0">
                  <c:v>4.8521000000000001</c:v>
                </c:pt>
                <c:pt idx="1">
                  <c:v>4.4931829329075557</c:v>
                </c:pt>
                <c:pt idx="2">
                  <c:v>4.347459021899569</c:v>
                </c:pt>
                <c:pt idx="3">
                  <c:v>4.2389087125725773</c:v>
                </c:pt>
                <c:pt idx="4">
                  <c:v>4.141939217074726</c:v>
                </c:pt>
                <c:pt idx="5">
                  <c:v>4.0670461228346637</c:v>
                </c:pt>
                <c:pt idx="6">
                  <c:v>3.9885391801286381</c:v>
                </c:pt>
                <c:pt idx="7">
                  <c:v>3.9215353318799058</c:v>
                </c:pt>
                <c:pt idx="8">
                  <c:v>3.8649104395682956</c:v>
                </c:pt>
                <c:pt idx="9">
                  <c:v>3.8050619151426783</c:v>
                </c:pt>
                <c:pt idx="10">
                  <c:v>3.754075194934233</c:v>
                </c:pt>
                <c:pt idx="11">
                  <c:v>3.6917187599746648</c:v>
                </c:pt>
                <c:pt idx="12">
                  <c:v>3.6591547518780718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4F-4CE6-9D07-10F7FBACDFF0}"/>
            </c:ext>
          </c:extLst>
        </c:ser>
        <c:ser>
          <c:idx val="4"/>
          <c:order val="4"/>
          <c:tx>
            <c:strRef>
              <c:f>BRL_USD!$M$348</c:f>
              <c:strCache>
                <c:ptCount val="1"/>
                <c:pt idx="0">
                  <c:v>P95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BRL_USD!$H$349:$H$361</c:f>
              <c:numCache>
                <c:formatCode>[$-409]mmm\-yy;@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BRL_USD!$M$349:$M$361</c:f>
              <c:numCache>
                <c:formatCode>0.00</c:formatCode>
                <c:ptCount val="13"/>
                <c:pt idx="0">
                  <c:v>4.8521000000000001</c:v>
                </c:pt>
                <c:pt idx="1">
                  <c:v>5.211179926051023</c:v>
                </c:pt>
                <c:pt idx="2">
                  <c:v>5.3548783971496849</c:v>
                </c:pt>
                <c:pt idx="3">
                  <c:v>5.4540237667257374</c:v>
                </c:pt>
                <c:pt idx="4">
                  <c:v>5.5525645155604302</c:v>
                </c:pt>
                <c:pt idx="5">
                  <c:v>5.6279758991155244</c:v>
                </c:pt>
                <c:pt idx="6">
                  <c:v>5.7003189575388857</c:v>
                </c:pt>
                <c:pt idx="7">
                  <c:v>5.7735494317203067</c:v>
                </c:pt>
                <c:pt idx="8">
                  <c:v>5.8429124370593026</c:v>
                </c:pt>
                <c:pt idx="9">
                  <c:v>5.8975603204803022</c:v>
                </c:pt>
                <c:pt idx="10">
                  <c:v>5.9385166481023735</c:v>
                </c:pt>
                <c:pt idx="11">
                  <c:v>6.0004567561180453</c:v>
                </c:pt>
                <c:pt idx="12">
                  <c:v>6.0399952257378171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4F-4CE6-9D07-10F7FBACDF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4212208"/>
        <c:axId val="1354212688"/>
      </c:lineChart>
      <c:dateAx>
        <c:axId val="1354212208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212688"/>
        <c:crosses val="autoZero"/>
        <c:auto val="1"/>
        <c:lblOffset val="100"/>
        <c:baseTimeUnit val="months"/>
      </c:dateAx>
      <c:valAx>
        <c:axId val="135421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21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BRL_EUR!$H$1</c:f>
          <c:strCache>
            <c:ptCount val="1"/>
            <c:pt idx="0">
              <c:v>BRL/EUR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3803149606299214E-2"/>
          <c:y val="0.13930555555555557"/>
          <c:w val="0.91564129483814527"/>
          <c:h val="0.69348024205307657"/>
        </c:manualLayout>
      </c:layout>
      <c:scatterChart>
        <c:scatterStyle val="lineMarker"/>
        <c:varyColors val="0"/>
        <c:ser>
          <c:idx val="0"/>
          <c:order val="0"/>
          <c:tx>
            <c:strRef>
              <c:f>BRL_EUR!$B$1</c:f>
              <c:strCache>
                <c:ptCount val="1"/>
                <c:pt idx="0">
                  <c:v>Último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BRL_EUR!$A$2:$A$357</c:f>
              <c:numCache>
                <c:formatCode>m/d/yyyy</c:formatCode>
                <c:ptCount val="356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</c:numCache>
            </c:numRef>
          </c:xVal>
          <c:yVal>
            <c:numRef>
              <c:f>BRL_EUR!$B$2:$B$357</c:f>
              <c:numCache>
                <c:formatCode>#,##0.0000</c:formatCode>
                <c:ptCount val="356"/>
                <c:pt idx="0">
                  <c:v>1.0417000000000001</c:v>
                </c:pt>
                <c:pt idx="1">
                  <c:v>1.0811999999999999</c:v>
                </c:pt>
                <c:pt idx="2">
                  <c:v>1.1987000000000001</c:v>
                </c:pt>
                <c:pt idx="3">
                  <c:v>1.2158</c:v>
                </c:pt>
                <c:pt idx="4">
                  <c:v>1.1817</c:v>
                </c:pt>
                <c:pt idx="5">
                  <c:v>1.2244999999999999</c:v>
                </c:pt>
                <c:pt idx="6">
                  <c:v>1.2534000000000001</c:v>
                </c:pt>
                <c:pt idx="7">
                  <c:v>1.2099</c:v>
                </c:pt>
                <c:pt idx="8">
                  <c:v>1.2361</c:v>
                </c:pt>
                <c:pt idx="9">
                  <c:v>1.2511000000000001</c:v>
                </c:pt>
                <c:pt idx="10">
                  <c:v>1.2322</c:v>
                </c:pt>
                <c:pt idx="11">
                  <c:v>1.242</c:v>
                </c:pt>
                <c:pt idx="12">
                  <c:v>1.2069000000000001</c:v>
                </c:pt>
                <c:pt idx="13">
                  <c:v>1.2357</c:v>
                </c:pt>
                <c:pt idx="14">
                  <c:v>1.2403</c:v>
                </c:pt>
                <c:pt idx="15">
                  <c:v>1.2171000000000001</c:v>
                </c:pt>
                <c:pt idx="16">
                  <c:v>1.2370000000000001</c:v>
                </c:pt>
                <c:pt idx="17">
                  <c:v>1.2484</c:v>
                </c:pt>
                <c:pt idx="18">
                  <c:v>1.2948999999999999</c:v>
                </c:pt>
                <c:pt idx="19">
                  <c:v>1.294</c:v>
                </c:pt>
                <c:pt idx="20">
                  <c:v>1.2768999999999999</c:v>
                </c:pt>
                <c:pt idx="21">
                  <c:v>1.2989999999999999</c:v>
                </c:pt>
                <c:pt idx="22">
                  <c:v>1.2949999999999999</c:v>
                </c:pt>
                <c:pt idx="23">
                  <c:v>1.3028999999999999</c:v>
                </c:pt>
                <c:pt idx="24">
                  <c:v>1.2335</c:v>
                </c:pt>
                <c:pt idx="25">
                  <c:v>1.2052</c:v>
                </c:pt>
                <c:pt idx="26">
                  <c:v>1.2369000000000001</c:v>
                </c:pt>
                <c:pt idx="27">
                  <c:v>1.1969000000000001</c:v>
                </c:pt>
                <c:pt idx="28">
                  <c:v>1.2212000000000001</c:v>
                </c:pt>
                <c:pt idx="29">
                  <c:v>1.2128000000000001</c:v>
                </c:pt>
                <c:pt idx="30">
                  <c:v>1.1623000000000001</c:v>
                </c:pt>
                <c:pt idx="31">
                  <c:v>1.1875</c:v>
                </c:pt>
                <c:pt idx="32">
                  <c:v>1.2190000000000001</c:v>
                </c:pt>
                <c:pt idx="33">
                  <c:v>1.2603</c:v>
                </c:pt>
                <c:pt idx="34">
                  <c:v>1.2455000000000001</c:v>
                </c:pt>
                <c:pt idx="35">
                  <c:v>1.2266999999999999</c:v>
                </c:pt>
                <c:pt idx="36">
                  <c:v>1.2117</c:v>
                </c:pt>
                <c:pt idx="37">
                  <c:v>1.2299</c:v>
                </c:pt>
                <c:pt idx="38">
                  <c:v>1.2242999999999999</c:v>
                </c:pt>
                <c:pt idx="39">
                  <c:v>1.2602</c:v>
                </c:pt>
                <c:pt idx="40">
                  <c:v>1.2688999999999999</c:v>
                </c:pt>
                <c:pt idx="41">
                  <c:v>1.2666999999999999</c:v>
                </c:pt>
                <c:pt idx="42">
                  <c:v>1.2903</c:v>
                </c:pt>
                <c:pt idx="43">
                  <c:v>1.3299000000000001</c:v>
                </c:pt>
                <c:pt idx="44">
                  <c:v>1.3968</c:v>
                </c:pt>
                <c:pt idx="45">
                  <c:v>1.4180999999999999</c:v>
                </c:pt>
                <c:pt idx="46">
                  <c:v>1.3938999999999999</c:v>
                </c:pt>
                <c:pt idx="47">
                  <c:v>1.4164000000000001</c:v>
                </c:pt>
                <c:pt idx="48">
                  <c:v>2.3696999999999999</c:v>
                </c:pt>
                <c:pt idx="49">
                  <c:v>2.2435999999999998</c:v>
                </c:pt>
                <c:pt idx="50">
                  <c:v>1.8498000000000001</c:v>
                </c:pt>
                <c:pt idx="51">
                  <c:v>1.7605</c:v>
                </c:pt>
                <c:pt idx="52">
                  <c:v>1.7927</c:v>
                </c:pt>
                <c:pt idx="53">
                  <c:v>1.8151999999999999</c:v>
                </c:pt>
                <c:pt idx="54">
                  <c:v>1.9305000000000001</c:v>
                </c:pt>
                <c:pt idx="55">
                  <c:v>2.0263</c:v>
                </c:pt>
                <c:pt idx="56">
                  <c:v>2.0693999999999999</c:v>
                </c:pt>
                <c:pt idx="57">
                  <c:v>2.0552999999999999</c:v>
                </c:pt>
                <c:pt idx="58">
                  <c:v>1.9400999999999999</c:v>
                </c:pt>
                <c:pt idx="59">
                  <c:v>1.819</c:v>
                </c:pt>
                <c:pt idx="60">
                  <c:v>1.7298</c:v>
                </c:pt>
                <c:pt idx="61">
                  <c:v>1.7053</c:v>
                </c:pt>
                <c:pt idx="62">
                  <c:v>1.6584000000000001</c:v>
                </c:pt>
                <c:pt idx="63">
                  <c:v>1.6463000000000001</c:v>
                </c:pt>
                <c:pt idx="64">
                  <c:v>1.7109000000000001</c:v>
                </c:pt>
                <c:pt idx="65">
                  <c:v>1.7213000000000001</c:v>
                </c:pt>
                <c:pt idx="66">
                  <c:v>1.6519999999999999</c:v>
                </c:pt>
                <c:pt idx="67">
                  <c:v>1.6208</c:v>
                </c:pt>
                <c:pt idx="68">
                  <c:v>1.6293</c:v>
                </c:pt>
                <c:pt idx="69">
                  <c:v>1.613</c:v>
                </c:pt>
                <c:pt idx="70">
                  <c:v>1.7269000000000001</c:v>
                </c:pt>
                <c:pt idx="71">
                  <c:v>1.8376999999999999</c:v>
                </c:pt>
                <c:pt idx="72">
                  <c:v>1.8455999999999999</c:v>
                </c:pt>
                <c:pt idx="73">
                  <c:v>1.8894</c:v>
                </c:pt>
                <c:pt idx="74">
                  <c:v>1.8906000000000001</c:v>
                </c:pt>
                <c:pt idx="75">
                  <c:v>1.9545999999999999</c:v>
                </c:pt>
                <c:pt idx="76">
                  <c:v>2.0142000000000002</c:v>
                </c:pt>
                <c:pt idx="77">
                  <c:v>1.9639</c:v>
                </c:pt>
                <c:pt idx="78">
                  <c:v>2.1669</c:v>
                </c:pt>
                <c:pt idx="79">
                  <c:v>2.3395999999999999</c:v>
                </c:pt>
                <c:pt idx="80">
                  <c:v>2.4340999999999999</c:v>
                </c:pt>
                <c:pt idx="81">
                  <c:v>2.4257</c:v>
                </c:pt>
                <c:pt idx="82">
                  <c:v>2.2368999999999999</c:v>
                </c:pt>
                <c:pt idx="83">
                  <c:v>2.0594999999999999</c:v>
                </c:pt>
                <c:pt idx="84">
                  <c:v>2.0716999999999999</c:v>
                </c:pt>
                <c:pt idx="85">
                  <c:v>2.0541</c:v>
                </c:pt>
                <c:pt idx="86">
                  <c:v>2.0268999999999999</c:v>
                </c:pt>
                <c:pt idx="87">
                  <c:v>2.1255000000000002</c:v>
                </c:pt>
                <c:pt idx="88">
                  <c:v>2.3521000000000001</c:v>
                </c:pt>
                <c:pt idx="89">
                  <c:v>2.7940999999999998</c:v>
                </c:pt>
                <c:pt idx="90">
                  <c:v>3.3832</c:v>
                </c:pt>
                <c:pt idx="91">
                  <c:v>2.9535</c:v>
                </c:pt>
                <c:pt idx="92">
                  <c:v>3.7105999999999999</c:v>
                </c:pt>
                <c:pt idx="93">
                  <c:v>3.6160000000000001</c:v>
                </c:pt>
                <c:pt idx="94">
                  <c:v>3.6331000000000002</c:v>
                </c:pt>
                <c:pt idx="95">
                  <c:v>3.7168000000000001</c:v>
                </c:pt>
                <c:pt idx="96">
                  <c:v>3.7734000000000001</c:v>
                </c:pt>
                <c:pt idx="97">
                  <c:v>3.855</c:v>
                </c:pt>
                <c:pt idx="98">
                  <c:v>3.6757</c:v>
                </c:pt>
                <c:pt idx="99">
                  <c:v>3.2561</c:v>
                </c:pt>
                <c:pt idx="100">
                  <c:v>3.5051000000000001</c:v>
                </c:pt>
                <c:pt idx="101">
                  <c:v>3.2654999999999998</c:v>
                </c:pt>
                <c:pt idx="102">
                  <c:v>3.3328000000000002</c:v>
                </c:pt>
                <c:pt idx="103">
                  <c:v>3.2704</c:v>
                </c:pt>
                <c:pt idx="104">
                  <c:v>3.3727</c:v>
                </c:pt>
                <c:pt idx="105">
                  <c:v>3.3205</c:v>
                </c:pt>
                <c:pt idx="106">
                  <c:v>3.5337000000000001</c:v>
                </c:pt>
                <c:pt idx="107">
                  <c:v>3.6398999999999999</c:v>
                </c:pt>
                <c:pt idx="108">
                  <c:v>3.6593</c:v>
                </c:pt>
                <c:pt idx="109">
                  <c:v>3.625</c:v>
                </c:pt>
                <c:pt idx="110">
                  <c:v>3.5649999999999999</c:v>
                </c:pt>
                <c:pt idx="111">
                  <c:v>3.5143</c:v>
                </c:pt>
                <c:pt idx="112">
                  <c:v>3.8860999999999999</c:v>
                </c:pt>
                <c:pt idx="113">
                  <c:v>3.76</c:v>
                </c:pt>
                <c:pt idx="114">
                  <c:v>3.6503000000000001</c:v>
                </c:pt>
                <c:pt idx="115">
                  <c:v>3.5670999999999999</c:v>
                </c:pt>
                <c:pt idx="116">
                  <c:v>3.5554999999999999</c:v>
                </c:pt>
                <c:pt idx="117">
                  <c:v>3.6555</c:v>
                </c:pt>
                <c:pt idx="118">
                  <c:v>3.6154999999999999</c:v>
                </c:pt>
                <c:pt idx="119">
                  <c:v>3.6013000000000002</c:v>
                </c:pt>
                <c:pt idx="120">
                  <c:v>3.3997999999999999</c:v>
                </c:pt>
                <c:pt idx="121">
                  <c:v>3.4289000000000001</c:v>
                </c:pt>
                <c:pt idx="122">
                  <c:v>3.4744000000000002</c:v>
                </c:pt>
                <c:pt idx="123">
                  <c:v>3.2545999999999999</c:v>
                </c:pt>
                <c:pt idx="124">
                  <c:v>2.9657</c:v>
                </c:pt>
                <c:pt idx="125">
                  <c:v>2.8277000000000001</c:v>
                </c:pt>
                <c:pt idx="126">
                  <c:v>2.8868</c:v>
                </c:pt>
                <c:pt idx="127">
                  <c:v>2.9077999999999999</c:v>
                </c:pt>
                <c:pt idx="128">
                  <c:v>2.6802999999999999</c:v>
                </c:pt>
                <c:pt idx="129">
                  <c:v>2.6991000000000001</c:v>
                </c:pt>
                <c:pt idx="130">
                  <c:v>2.5979999999999999</c:v>
                </c:pt>
                <c:pt idx="131">
                  <c:v>2.7690999999999999</c:v>
                </c:pt>
                <c:pt idx="132">
                  <c:v>2.6886999999999999</c:v>
                </c:pt>
                <c:pt idx="133">
                  <c:v>2.5312999999999999</c:v>
                </c:pt>
                <c:pt idx="134">
                  <c:v>2.6223000000000001</c:v>
                </c:pt>
                <c:pt idx="135">
                  <c:v>2.6373000000000002</c:v>
                </c:pt>
                <c:pt idx="136">
                  <c:v>2.9527000000000001</c:v>
                </c:pt>
                <c:pt idx="137">
                  <c:v>2.7698999999999998</c:v>
                </c:pt>
                <c:pt idx="138">
                  <c:v>2.7797000000000001</c:v>
                </c:pt>
                <c:pt idx="139">
                  <c:v>2.7442000000000002</c:v>
                </c:pt>
                <c:pt idx="140">
                  <c:v>2.7553000000000001</c:v>
                </c:pt>
                <c:pt idx="141">
                  <c:v>2.7343000000000002</c:v>
                </c:pt>
                <c:pt idx="142">
                  <c:v>2.8666</c:v>
                </c:pt>
                <c:pt idx="143">
                  <c:v>2.8201999999999998</c:v>
                </c:pt>
                <c:pt idx="144">
                  <c:v>2.7688000000000001</c:v>
                </c:pt>
                <c:pt idx="145">
                  <c:v>2.8064</c:v>
                </c:pt>
                <c:pt idx="146">
                  <c:v>2.7503000000000002</c:v>
                </c:pt>
                <c:pt idx="147">
                  <c:v>2.7768999999999999</c:v>
                </c:pt>
                <c:pt idx="148">
                  <c:v>2.5838000000000001</c:v>
                </c:pt>
                <c:pt idx="149">
                  <c:v>2.6120999999999999</c:v>
                </c:pt>
                <c:pt idx="150">
                  <c:v>2.5735999999999999</c:v>
                </c:pt>
                <c:pt idx="151">
                  <c:v>2.6825000000000001</c:v>
                </c:pt>
                <c:pt idx="152">
                  <c:v>2.6156999999999999</c:v>
                </c:pt>
                <c:pt idx="153">
                  <c:v>2.5152000000000001</c:v>
                </c:pt>
                <c:pt idx="154">
                  <c:v>2.6312000000000002</c:v>
                </c:pt>
                <c:pt idx="155">
                  <c:v>2.5968</c:v>
                </c:pt>
                <c:pt idx="156">
                  <c:v>2.6151</c:v>
                </c:pt>
                <c:pt idx="157">
                  <c:v>2.5682</c:v>
                </c:pt>
                <c:pt idx="158">
                  <c:v>2.7702</c:v>
                </c:pt>
                <c:pt idx="159">
                  <c:v>2.5966999999999998</c:v>
                </c:pt>
                <c:pt idx="160">
                  <c:v>2.5297999999999998</c:v>
                </c:pt>
                <c:pt idx="161">
                  <c:v>2.5270999999999999</c:v>
                </c:pt>
                <c:pt idx="162">
                  <c:v>2.4443999999999999</c:v>
                </c:pt>
                <c:pt idx="163">
                  <c:v>2.3919000000000001</c:v>
                </c:pt>
                <c:pt idx="164">
                  <c:v>2.6909999999999998</c:v>
                </c:pt>
                <c:pt idx="165">
                  <c:v>2.7557</c:v>
                </c:pt>
                <c:pt idx="166">
                  <c:v>2.9239999999999999</c:v>
                </c:pt>
                <c:pt idx="167">
                  <c:v>3.2357</c:v>
                </c:pt>
                <c:pt idx="168">
                  <c:v>2.9672000000000001</c:v>
                </c:pt>
                <c:pt idx="169">
                  <c:v>3.0301</c:v>
                </c:pt>
                <c:pt idx="170">
                  <c:v>3.0693999999999999</c:v>
                </c:pt>
                <c:pt idx="171">
                  <c:v>2.8963000000000001</c:v>
                </c:pt>
                <c:pt idx="172">
                  <c:v>2.7905000000000002</c:v>
                </c:pt>
                <c:pt idx="173">
                  <c:v>2.7404999999999999</c:v>
                </c:pt>
                <c:pt idx="174">
                  <c:v>2.6576</c:v>
                </c:pt>
                <c:pt idx="175">
                  <c:v>2.6943999999999999</c:v>
                </c:pt>
                <c:pt idx="176">
                  <c:v>2.5926</c:v>
                </c:pt>
                <c:pt idx="177">
                  <c:v>2.5954999999999999</c:v>
                </c:pt>
                <c:pt idx="178">
                  <c:v>2.6349</c:v>
                </c:pt>
                <c:pt idx="179">
                  <c:v>2.4958</c:v>
                </c:pt>
                <c:pt idx="180">
                  <c:v>2.6137000000000001</c:v>
                </c:pt>
                <c:pt idx="181">
                  <c:v>2.4620000000000002</c:v>
                </c:pt>
                <c:pt idx="182">
                  <c:v>2.4100999999999999</c:v>
                </c:pt>
                <c:pt idx="183">
                  <c:v>2.3106</c:v>
                </c:pt>
                <c:pt idx="184">
                  <c:v>2.2397</c:v>
                </c:pt>
                <c:pt idx="185">
                  <c:v>2.2073999999999998</c:v>
                </c:pt>
                <c:pt idx="186">
                  <c:v>2.2886000000000002</c:v>
                </c:pt>
                <c:pt idx="187">
                  <c:v>2.2265999999999999</c:v>
                </c:pt>
                <c:pt idx="188">
                  <c:v>2.3007</c:v>
                </c:pt>
                <c:pt idx="189">
                  <c:v>2.3719999999999999</c:v>
                </c:pt>
                <c:pt idx="190">
                  <c:v>2.2252000000000001</c:v>
                </c:pt>
                <c:pt idx="191">
                  <c:v>2.2195</c:v>
                </c:pt>
                <c:pt idx="192">
                  <c:v>2.2816000000000001</c:v>
                </c:pt>
                <c:pt idx="193">
                  <c:v>2.2955000000000001</c:v>
                </c:pt>
                <c:pt idx="194">
                  <c:v>2.3109999999999999</c:v>
                </c:pt>
                <c:pt idx="195">
                  <c:v>2.3331</c:v>
                </c:pt>
                <c:pt idx="196">
                  <c:v>2.2736999999999998</c:v>
                </c:pt>
                <c:pt idx="197">
                  <c:v>2.2654000000000001</c:v>
                </c:pt>
                <c:pt idx="198">
                  <c:v>2.2290999999999999</c:v>
                </c:pt>
                <c:pt idx="199">
                  <c:v>2.2841</c:v>
                </c:pt>
                <c:pt idx="200">
                  <c:v>2.5142000000000002</c:v>
                </c:pt>
                <c:pt idx="201">
                  <c:v>2.3788</c:v>
                </c:pt>
                <c:pt idx="202">
                  <c:v>2.4295</c:v>
                </c:pt>
                <c:pt idx="203">
                  <c:v>2.4104999999999999</c:v>
                </c:pt>
                <c:pt idx="204">
                  <c:v>2.2833000000000001</c:v>
                </c:pt>
                <c:pt idx="205">
                  <c:v>2.2875000000000001</c:v>
                </c:pt>
                <c:pt idx="206">
                  <c:v>2.4359999999999999</c:v>
                </c:pt>
                <c:pt idx="207">
                  <c:v>2.5261999999999998</c:v>
                </c:pt>
                <c:pt idx="208">
                  <c:v>2.4988999999999999</c:v>
                </c:pt>
                <c:pt idx="209">
                  <c:v>2.5432000000000001</c:v>
                </c:pt>
                <c:pt idx="210">
                  <c:v>2.5287999999999999</c:v>
                </c:pt>
                <c:pt idx="211">
                  <c:v>2.5527000000000002</c:v>
                </c:pt>
                <c:pt idx="212">
                  <c:v>2.6070000000000002</c:v>
                </c:pt>
                <c:pt idx="213">
                  <c:v>2.6315</c:v>
                </c:pt>
                <c:pt idx="214">
                  <c:v>2.7768000000000002</c:v>
                </c:pt>
                <c:pt idx="215">
                  <c:v>2.7014999999999998</c:v>
                </c:pt>
                <c:pt idx="216">
                  <c:v>2.7029000000000001</c:v>
                </c:pt>
                <c:pt idx="217">
                  <c:v>2.5863999999999998</c:v>
                </c:pt>
                <c:pt idx="218">
                  <c:v>2.5937000000000001</c:v>
                </c:pt>
                <c:pt idx="219">
                  <c:v>2.6345000000000001</c:v>
                </c:pt>
                <c:pt idx="220">
                  <c:v>2.7835000000000001</c:v>
                </c:pt>
                <c:pt idx="221">
                  <c:v>2.9026999999999998</c:v>
                </c:pt>
                <c:pt idx="222">
                  <c:v>3.0276000000000001</c:v>
                </c:pt>
                <c:pt idx="223">
                  <c:v>3.1541000000000001</c:v>
                </c:pt>
                <c:pt idx="224">
                  <c:v>2.9967999999999999</c:v>
                </c:pt>
                <c:pt idx="225">
                  <c:v>3.0409999999999999</c:v>
                </c:pt>
                <c:pt idx="226">
                  <c:v>3.1737000000000002</c:v>
                </c:pt>
                <c:pt idx="227">
                  <c:v>3.2463000000000002</c:v>
                </c:pt>
                <c:pt idx="228">
                  <c:v>3.2528999999999999</c:v>
                </c:pt>
                <c:pt idx="229">
                  <c:v>3.2269999999999999</c:v>
                </c:pt>
                <c:pt idx="230">
                  <c:v>3.1269999999999998</c:v>
                </c:pt>
                <c:pt idx="231">
                  <c:v>3.0949</c:v>
                </c:pt>
                <c:pt idx="232">
                  <c:v>3.0537999999999998</c:v>
                </c:pt>
                <c:pt idx="233">
                  <c:v>3.0308000000000002</c:v>
                </c:pt>
                <c:pt idx="234">
                  <c:v>3.0301999999999998</c:v>
                </c:pt>
                <c:pt idx="235">
                  <c:v>2.9357000000000002</c:v>
                </c:pt>
                <c:pt idx="236">
                  <c:v>3.0882000000000001</c:v>
                </c:pt>
                <c:pt idx="237">
                  <c:v>3.1032999999999999</c:v>
                </c:pt>
                <c:pt idx="238">
                  <c:v>3.1934999999999998</c:v>
                </c:pt>
                <c:pt idx="239">
                  <c:v>3.2141999999999999</c:v>
                </c:pt>
                <c:pt idx="240">
                  <c:v>3.0261999999999998</c:v>
                </c:pt>
                <c:pt idx="241">
                  <c:v>3.1766000000000001</c:v>
                </c:pt>
                <c:pt idx="242">
                  <c:v>3.4279000000000002</c:v>
                </c:pt>
                <c:pt idx="243">
                  <c:v>3.3822999999999999</c:v>
                </c:pt>
                <c:pt idx="244">
                  <c:v>3.4925000000000002</c:v>
                </c:pt>
                <c:pt idx="245">
                  <c:v>3.4540999999999999</c:v>
                </c:pt>
                <c:pt idx="246">
                  <c:v>3.758</c:v>
                </c:pt>
                <c:pt idx="247">
                  <c:v>4.0568999999999997</c:v>
                </c:pt>
                <c:pt idx="248">
                  <c:v>4.4120999999999997</c:v>
                </c:pt>
                <c:pt idx="249">
                  <c:v>4.2436999999999996</c:v>
                </c:pt>
                <c:pt idx="250">
                  <c:v>4.0852000000000004</c:v>
                </c:pt>
                <c:pt idx="251">
                  <c:v>4.2998000000000003</c:v>
                </c:pt>
                <c:pt idx="252">
                  <c:v>4.3307000000000002</c:v>
                </c:pt>
                <c:pt idx="253">
                  <c:v>4.3654000000000002</c:v>
                </c:pt>
                <c:pt idx="254">
                  <c:v>4.0875000000000004</c:v>
                </c:pt>
                <c:pt idx="255">
                  <c:v>3.9346999999999999</c:v>
                </c:pt>
                <c:pt idx="256">
                  <c:v>4.0180999999999996</c:v>
                </c:pt>
                <c:pt idx="257">
                  <c:v>3.5672999999999999</c:v>
                </c:pt>
                <c:pt idx="258">
                  <c:v>3.6271</c:v>
                </c:pt>
                <c:pt idx="259">
                  <c:v>3.5954999999999999</c:v>
                </c:pt>
                <c:pt idx="260">
                  <c:v>3.6623999999999999</c:v>
                </c:pt>
                <c:pt idx="261">
                  <c:v>3.4998999999999998</c:v>
                </c:pt>
                <c:pt idx="262">
                  <c:v>3.5809000000000002</c:v>
                </c:pt>
                <c:pt idx="263">
                  <c:v>3.4201000000000001</c:v>
                </c:pt>
                <c:pt idx="264">
                  <c:v>3.4015</c:v>
                </c:pt>
                <c:pt idx="265">
                  <c:v>3.2873000000000001</c:v>
                </c:pt>
                <c:pt idx="266">
                  <c:v>3.3262999999999998</c:v>
                </c:pt>
                <c:pt idx="267">
                  <c:v>3.46</c:v>
                </c:pt>
                <c:pt idx="268">
                  <c:v>3.6265999999999998</c:v>
                </c:pt>
                <c:pt idx="269">
                  <c:v>3.7768000000000002</c:v>
                </c:pt>
                <c:pt idx="270">
                  <c:v>3.7010999999999998</c:v>
                </c:pt>
                <c:pt idx="271">
                  <c:v>3.7479</c:v>
                </c:pt>
                <c:pt idx="272">
                  <c:v>3.7342</c:v>
                </c:pt>
                <c:pt idx="273">
                  <c:v>3.8104</c:v>
                </c:pt>
                <c:pt idx="274">
                  <c:v>3.895</c:v>
                </c:pt>
                <c:pt idx="275">
                  <c:v>3.9731999999999998</c:v>
                </c:pt>
                <c:pt idx="276">
                  <c:v>3.9567999999999999</c:v>
                </c:pt>
                <c:pt idx="277">
                  <c:v>3.9573</c:v>
                </c:pt>
                <c:pt idx="278">
                  <c:v>4.0716000000000001</c:v>
                </c:pt>
                <c:pt idx="279">
                  <c:v>4.2348999999999997</c:v>
                </c:pt>
                <c:pt idx="280">
                  <c:v>4.3516000000000004</c:v>
                </c:pt>
                <c:pt idx="281">
                  <c:v>4.5289000000000001</c:v>
                </c:pt>
                <c:pt idx="282">
                  <c:v>4.3920000000000003</c:v>
                </c:pt>
                <c:pt idx="283">
                  <c:v>4.7035</c:v>
                </c:pt>
                <c:pt idx="284">
                  <c:v>4.6985999999999999</c:v>
                </c:pt>
                <c:pt idx="285">
                  <c:v>4.2093999999999996</c:v>
                </c:pt>
                <c:pt idx="286">
                  <c:v>4.3746</c:v>
                </c:pt>
                <c:pt idx="287">
                  <c:v>4.4504000000000001</c:v>
                </c:pt>
                <c:pt idx="288">
                  <c:v>4.1707999999999998</c:v>
                </c:pt>
                <c:pt idx="289">
                  <c:v>4.2649999999999997</c:v>
                </c:pt>
                <c:pt idx="290">
                  <c:v>4.4013</c:v>
                </c:pt>
                <c:pt idx="291">
                  <c:v>4.3963999999999999</c:v>
                </c:pt>
                <c:pt idx="292">
                  <c:v>4.3849999999999998</c:v>
                </c:pt>
                <c:pt idx="293">
                  <c:v>4.3760000000000003</c:v>
                </c:pt>
                <c:pt idx="294">
                  <c:v>4.2236000000000002</c:v>
                </c:pt>
                <c:pt idx="295">
                  <c:v>4.5526</c:v>
                </c:pt>
                <c:pt idx="296">
                  <c:v>4.5282</c:v>
                </c:pt>
                <c:pt idx="297">
                  <c:v>4.4794</c:v>
                </c:pt>
                <c:pt idx="298">
                  <c:v>4.6664000000000003</c:v>
                </c:pt>
                <c:pt idx="299">
                  <c:v>4.5053000000000001</c:v>
                </c:pt>
                <c:pt idx="300">
                  <c:v>4.75</c:v>
                </c:pt>
                <c:pt idx="301">
                  <c:v>4.9318</c:v>
                </c:pt>
                <c:pt idx="302">
                  <c:v>5.7401999999999997</c:v>
                </c:pt>
                <c:pt idx="303">
                  <c:v>6.0096999999999996</c:v>
                </c:pt>
                <c:pt idx="304">
                  <c:v>5.9219999999999997</c:v>
                </c:pt>
                <c:pt idx="305">
                  <c:v>6.1390000000000002</c:v>
                </c:pt>
                <c:pt idx="306">
                  <c:v>6.1523000000000003</c:v>
                </c:pt>
                <c:pt idx="307">
                  <c:v>6.5545</c:v>
                </c:pt>
                <c:pt idx="308">
                  <c:v>6.5751999999999997</c:v>
                </c:pt>
                <c:pt idx="309">
                  <c:v>6.6906999999999996</c:v>
                </c:pt>
                <c:pt idx="310">
                  <c:v>6.3598999999999997</c:v>
                </c:pt>
                <c:pt idx="311">
                  <c:v>6.3428000000000004</c:v>
                </c:pt>
                <c:pt idx="312">
                  <c:v>6.6292999999999997</c:v>
                </c:pt>
                <c:pt idx="313">
                  <c:v>6.7596999999999996</c:v>
                </c:pt>
                <c:pt idx="314">
                  <c:v>6.6045999999999996</c:v>
                </c:pt>
                <c:pt idx="315">
                  <c:v>6.5336999999999996</c:v>
                </c:pt>
                <c:pt idx="316">
                  <c:v>6.3780000000000001</c:v>
                </c:pt>
                <c:pt idx="317">
                  <c:v>5.8902999999999999</c:v>
                </c:pt>
                <c:pt idx="318">
                  <c:v>6.1870000000000003</c:v>
                </c:pt>
                <c:pt idx="319">
                  <c:v>6.0796999999999999</c:v>
                </c:pt>
                <c:pt idx="320">
                  <c:v>6.3033000000000001</c:v>
                </c:pt>
                <c:pt idx="321">
                  <c:v>6.5171999999999999</c:v>
                </c:pt>
                <c:pt idx="322">
                  <c:v>6.3753000000000002</c:v>
                </c:pt>
                <c:pt idx="323">
                  <c:v>6.3323</c:v>
                </c:pt>
                <c:pt idx="324">
                  <c:v>5.9581</c:v>
                </c:pt>
                <c:pt idx="325">
                  <c:v>5.7888999999999999</c:v>
                </c:pt>
                <c:pt idx="326">
                  <c:v>5.2431999999999999</c:v>
                </c:pt>
                <c:pt idx="327">
                  <c:v>5.2411000000000003</c:v>
                </c:pt>
                <c:pt idx="328">
                  <c:v>5.0776000000000003</c:v>
                </c:pt>
                <c:pt idx="329">
                  <c:v>5.5095000000000001</c:v>
                </c:pt>
                <c:pt idx="330">
                  <c:v>5.2862</c:v>
                </c:pt>
                <c:pt idx="331">
                  <c:v>5.2126000000000001</c:v>
                </c:pt>
                <c:pt idx="332">
                  <c:v>5.3066000000000004</c:v>
                </c:pt>
                <c:pt idx="333">
                  <c:v>5.1185</c:v>
                </c:pt>
                <c:pt idx="334">
                  <c:v>5.3951000000000002</c:v>
                </c:pt>
                <c:pt idx="335">
                  <c:v>5.6570999999999998</c:v>
                </c:pt>
                <c:pt idx="336">
                  <c:v>5.5103999999999997</c:v>
                </c:pt>
                <c:pt idx="337">
                  <c:v>5.5382999999999996</c:v>
                </c:pt>
                <c:pt idx="338">
                  <c:v>5.4878999999999998</c:v>
                </c:pt>
                <c:pt idx="339">
                  <c:v>5.4965999999999999</c:v>
                </c:pt>
                <c:pt idx="340">
                  <c:v>5.4053000000000004</c:v>
                </c:pt>
                <c:pt idx="341">
                  <c:v>5.2214999999999998</c:v>
                </c:pt>
                <c:pt idx="342">
                  <c:v>5.1943999999999999</c:v>
                </c:pt>
                <c:pt idx="343">
                  <c:v>5.3711000000000002</c:v>
                </c:pt>
                <c:pt idx="344">
                  <c:v>5.3194999999999997</c:v>
                </c:pt>
                <c:pt idx="345">
                  <c:v>5.3250000000000002</c:v>
                </c:pt>
                <c:pt idx="346">
                  <c:v>5.3559999999999999</c:v>
                </c:pt>
                <c:pt idx="347">
                  <c:v>5.3548</c:v>
                </c:pt>
                <c:pt idx="348">
                  <c:v>5.3567</c:v>
                </c:pt>
                <c:pt idx="349">
                  <c:v>5.3708</c:v>
                </c:pt>
                <c:pt idx="350">
                  <c:v>5.4119999999999999</c:v>
                </c:pt>
                <c:pt idx="351">
                  <c:v>5.5381999999999998</c:v>
                </c:pt>
                <c:pt idx="352">
                  <c:v>5.6852999999999998</c:v>
                </c:pt>
                <c:pt idx="353">
                  <c:v>5.8917000000000002</c:v>
                </c:pt>
                <c:pt idx="354">
                  <c:v>6.1197999999999997</c:v>
                </c:pt>
                <c:pt idx="355">
                  <c:v>6.1383999999999999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9E6-40FC-98C5-69B5E5FC3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4585199"/>
        <c:axId val="2049906127"/>
      </c:scatterChart>
      <c:valAx>
        <c:axId val="1864585199"/>
        <c:scaling>
          <c:orientation val="minMax"/>
          <c:max val="45658"/>
          <c:min val="347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9906127"/>
        <c:crosses val="autoZero"/>
        <c:crossBetween val="midCat"/>
        <c:majorUnit val="366"/>
      </c:valAx>
      <c:valAx>
        <c:axId val="2049906127"/>
        <c:scaling>
          <c:orientation val="minMax"/>
          <c:max val="8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45851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EUR_USD!$H$1</c:f>
          <c:strCache>
            <c:ptCount val="1"/>
            <c:pt idx="0">
              <c:v>USD/EUR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3803149606299214E-2"/>
          <c:y val="0.13930555555555557"/>
          <c:w val="0.91564129483814527"/>
          <c:h val="0.69348024205307657"/>
        </c:manualLayout>
      </c:layout>
      <c:scatterChart>
        <c:scatterStyle val="lineMarker"/>
        <c:varyColors val="0"/>
        <c:ser>
          <c:idx val="0"/>
          <c:order val="0"/>
          <c:tx>
            <c:strRef>
              <c:f>EUR_USD!$B$1</c:f>
              <c:strCache>
                <c:ptCount val="1"/>
                <c:pt idx="0">
                  <c:v>Último</c:v>
                </c:pt>
              </c:strCache>
            </c:strRef>
          </c:tx>
          <c:spPr>
            <a:ln w="381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EUR_USD!$A$2:$A$357</c:f>
              <c:numCache>
                <c:formatCode>m/d/yyyy</c:formatCode>
                <c:ptCount val="356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</c:numCache>
            </c:numRef>
          </c:xVal>
          <c:yVal>
            <c:numRef>
              <c:f>EUR_USD!$B$2:$B$357</c:f>
              <c:numCache>
                <c:formatCode>#,##0.0000</c:formatCode>
                <c:ptCount val="356"/>
                <c:pt idx="0">
                  <c:v>1.2394000000000001</c:v>
                </c:pt>
                <c:pt idx="1">
                  <c:v>1.2713000000000001</c:v>
                </c:pt>
                <c:pt idx="2">
                  <c:v>1.3319000000000001</c:v>
                </c:pt>
                <c:pt idx="3">
                  <c:v>1.3250999999999999</c:v>
                </c:pt>
                <c:pt idx="4">
                  <c:v>1.3049999999999999</c:v>
                </c:pt>
                <c:pt idx="5">
                  <c:v>1.3321000000000001</c:v>
                </c:pt>
                <c:pt idx="6">
                  <c:v>1.3405</c:v>
                </c:pt>
                <c:pt idx="7">
                  <c:v>1.2746</c:v>
                </c:pt>
                <c:pt idx="8">
                  <c:v>1.2970999999999999</c:v>
                </c:pt>
                <c:pt idx="9">
                  <c:v>1.3012999999999999</c:v>
                </c:pt>
                <c:pt idx="10">
                  <c:v>1.2755000000000001</c:v>
                </c:pt>
                <c:pt idx="11">
                  <c:v>1.2777000000000001</c:v>
                </c:pt>
                <c:pt idx="12">
                  <c:v>1.234</c:v>
                </c:pt>
                <c:pt idx="13">
                  <c:v>1.2551000000000001</c:v>
                </c:pt>
                <c:pt idx="14">
                  <c:v>1.2557</c:v>
                </c:pt>
                <c:pt idx="15">
                  <c:v>1.2269000000000001</c:v>
                </c:pt>
                <c:pt idx="16">
                  <c:v>1.2392000000000001</c:v>
                </c:pt>
                <c:pt idx="17">
                  <c:v>1.2432000000000001</c:v>
                </c:pt>
                <c:pt idx="18">
                  <c:v>1.2766999999999999</c:v>
                </c:pt>
                <c:pt idx="19">
                  <c:v>1.2729999999999999</c:v>
                </c:pt>
                <c:pt idx="20">
                  <c:v>1.2504</c:v>
                </c:pt>
                <c:pt idx="21">
                  <c:v>1.2642</c:v>
                </c:pt>
                <c:pt idx="22">
                  <c:v>1.254</c:v>
                </c:pt>
                <c:pt idx="23">
                  <c:v>1.2538</c:v>
                </c:pt>
                <c:pt idx="24">
                  <c:v>1.1796</c:v>
                </c:pt>
                <c:pt idx="25">
                  <c:v>1.1468</c:v>
                </c:pt>
                <c:pt idx="26">
                  <c:v>1.1660999999999999</c:v>
                </c:pt>
                <c:pt idx="27">
                  <c:v>1.1254999999999999</c:v>
                </c:pt>
                <c:pt idx="28">
                  <c:v>1.141</c:v>
                </c:pt>
                <c:pt idx="29">
                  <c:v>1.1267</c:v>
                </c:pt>
                <c:pt idx="30">
                  <c:v>1.0732999999999999</c:v>
                </c:pt>
                <c:pt idx="31">
                  <c:v>1.0878000000000001</c:v>
                </c:pt>
                <c:pt idx="32">
                  <c:v>1.1122000000000001</c:v>
                </c:pt>
                <c:pt idx="33">
                  <c:v>1.143</c:v>
                </c:pt>
                <c:pt idx="34">
                  <c:v>1.123</c:v>
                </c:pt>
                <c:pt idx="35">
                  <c:v>1.0991</c:v>
                </c:pt>
                <c:pt idx="36">
                  <c:v>1.079</c:v>
                </c:pt>
                <c:pt idx="37">
                  <c:v>1.0884</c:v>
                </c:pt>
                <c:pt idx="38">
                  <c:v>1.0768</c:v>
                </c:pt>
                <c:pt idx="39">
                  <c:v>1.1020000000000001</c:v>
                </c:pt>
                <c:pt idx="40">
                  <c:v>1.1029</c:v>
                </c:pt>
                <c:pt idx="41">
                  <c:v>1.0952</c:v>
                </c:pt>
                <c:pt idx="42">
                  <c:v>1.1094999999999999</c:v>
                </c:pt>
                <c:pt idx="43">
                  <c:v>1.1302000000000001</c:v>
                </c:pt>
                <c:pt idx="44">
                  <c:v>1.1795</c:v>
                </c:pt>
                <c:pt idx="45">
                  <c:v>1.1887000000000001</c:v>
                </c:pt>
                <c:pt idx="46">
                  <c:v>1.1600999999999999</c:v>
                </c:pt>
                <c:pt idx="47">
                  <c:v>1.1722999999999999</c:v>
                </c:pt>
                <c:pt idx="48">
                  <c:v>1.1366000000000001</c:v>
                </c:pt>
                <c:pt idx="49">
                  <c:v>1.1025</c:v>
                </c:pt>
                <c:pt idx="50">
                  <c:v>1.077</c:v>
                </c:pt>
                <c:pt idx="51">
                  <c:v>1.0569999999999999</c:v>
                </c:pt>
                <c:pt idx="52">
                  <c:v>1.0423</c:v>
                </c:pt>
                <c:pt idx="53">
                  <c:v>1.0357000000000001</c:v>
                </c:pt>
                <c:pt idx="54">
                  <c:v>1.0707</c:v>
                </c:pt>
                <c:pt idx="55">
                  <c:v>1.0564</c:v>
                </c:pt>
                <c:pt idx="56">
                  <c:v>1.0684</c:v>
                </c:pt>
                <c:pt idx="57">
                  <c:v>1.0550999999999999</c:v>
                </c:pt>
                <c:pt idx="58">
                  <c:v>1.0091000000000001</c:v>
                </c:pt>
                <c:pt idx="59">
                  <c:v>1.0075000000000001</c:v>
                </c:pt>
                <c:pt idx="60">
                  <c:v>0.96950000000000003</c:v>
                </c:pt>
                <c:pt idx="61">
                  <c:v>0.9647</c:v>
                </c:pt>
                <c:pt idx="62">
                  <c:v>0.95620000000000005</c:v>
                </c:pt>
                <c:pt idx="63">
                  <c:v>0.9123</c:v>
                </c:pt>
                <c:pt idx="64">
                  <c:v>0.93789999999999996</c:v>
                </c:pt>
                <c:pt idx="65">
                  <c:v>0.9526</c:v>
                </c:pt>
                <c:pt idx="66">
                  <c:v>0.92630000000000001</c:v>
                </c:pt>
                <c:pt idx="67">
                  <c:v>0.88880000000000003</c:v>
                </c:pt>
                <c:pt idx="68">
                  <c:v>0.88390000000000002</c:v>
                </c:pt>
                <c:pt idx="69">
                  <c:v>0.84930000000000005</c:v>
                </c:pt>
                <c:pt idx="70">
                  <c:v>0.87239999999999995</c:v>
                </c:pt>
                <c:pt idx="71">
                  <c:v>0.94240000000000002</c:v>
                </c:pt>
                <c:pt idx="72">
                  <c:v>0.9365</c:v>
                </c:pt>
                <c:pt idx="73">
                  <c:v>0.9234</c:v>
                </c:pt>
                <c:pt idx="74">
                  <c:v>0.87780000000000002</c:v>
                </c:pt>
                <c:pt idx="75">
                  <c:v>0.8881</c:v>
                </c:pt>
                <c:pt idx="76">
                  <c:v>0.84589999999999999</c:v>
                </c:pt>
                <c:pt idx="77">
                  <c:v>0.85</c:v>
                </c:pt>
                <c:pt idx="78">
                  <c:v>0.87619999999999998</c:v>
                </c:pt>
                <c:pt idx="79">
                  <c:v>0.91239999999999999</c:v>
                </c:pt>
                <c:pt idx="80">
                  <c:v>0.91169999999999995</c:v>
                </c:pt>
                <c:pt idx="81">
                  <c:v>0.89980000000000004</c:v>
                </c:pt>
                <c:pt idx="82">
                  <c:v>0.89649999999999996</c:v>
                </c:pt>
                <c:pt idx="83">
                  <c:v>0.89090000000000003</c:v>
                </c:pt>
                <c:pt idx="84">
                  <c:v>0.85850000000000004</c:v>
                </c:pt>
                <c:pt idx="85">
                  <c:v>0.86860000000000004</c:v>
                </c:pt>
                <c:pt idx="86">
                  <c:v>0.87180000000000002</c:v>
                </c:pt>
                <c:pt idx="87">
                  <c:v>0.9002</c:v>
                </c:pt>
                <c:pt idx="88">
                  <c:v>0.93389999999999995</c:v>
                </c:pt>
                <c:pt idx="89">
                  <c:v>0.99180000000000001</c:v>
                </c:pt>
                <c:pt idx="90">
                  <c:v>0.97750000000000004</c:v>
                </c:pt>
                <c:pt idx="91">
                  <c:v>0.98199999999999998</c:v>
                </c:pt>
                <c:pt idx="92">
                  <c:v>0.98680000000000001</c:v>
                </c:pt>
                <c:pt idx="93">
                  <c:v>0.99070000000000003</c:v>
                </c:pt>
                <c:pt idx="94">
                  <c:v>0.99460000000000004</c:v>
                </c:pt>
                <c:pt idx="95">
                  <c:v>1.0501</c:v>
                </c:pt>
                <c:pt idx="96">
                  <c:v>1.0769</c:v>
                </c:pt>
                <c:pt idx="97">
                  <c:v>1.0798000000000001</c:v>
                </c:pt>
                <c:pt idx="98">
                  <c:v>1.0924</c:v>
                </c:pt>
                <c:pt idx="99">
                  <c:v>1.1183000000000001</c:v>
                </c:pt>
                <c:pt idx="100">
                  <c:v>1.1787000000000001</c:v>
                </c:pt>
                <c:pt idx="101">
                  <c:v>1.1511</c:v>
                </c:pt>
                <c:pt idx="102">
                  <c:v>1.1231</c:v>
                </c:pt>
                <c:pt idx="103">
                  <c:v>1.0980000000000001</c:v>
                </c:pt>
                <c:pt idx="104">
                  <c:v>1.1659999999999999</c:v>
                </c:pt>
                <c:pt idx="105">
                  <c:v>1.1584000000000001</c:v>
                </c:pt>
                <c:pt idx="106">
                  <c:v>1.1994</c:v>
                </c:pt>
                <c:pt idx="107">
                  <c:v>1.2587999999999999</c:v>
                </c:pt>
                <c:pt idx="108">
                  <c:v>1.2468999999999999</c:v>
                </c:pt>
                <c:pt idx="109">
                  <c:v>1.2490000000000001</c:v>
                </c:pt>
                <c:pt idx="110">
                  <c:v>1.2315</c:v>
                </c:pt>
                <c:pt idx="111">
                  <c:v>1.1981999999999999</c:v>
                </c:pt>
                <c:pt idx="112">
                  <c:v>1.2185999999999999</c:v>
                </c:pt>
                <c:pt idx="113">
                  <c:v>1.2186999999999999</c:v>
                </c:pt>
                <c:pt idx="114">
                  <c:v>1.202</c:v>
                </c:pt>
                <c:pt idx="115">
                  <c:v>1.2188000000000001</c:v>
                </c:pt>
                <c:pt idx="116">
                  <c:v>1.2432000000000001</c:v>
                </c:pt>
                <c:pt idx="117">
                  <c:v>1.2785</c:v>
                </c:pt>
                <c:pt idx="118">
                  <c:v>1.3292999999999999</c:v>
                </c:pt>
                <c:pt idx="119">
                  <c:v>1.3557999999999999</c:v>
                </c:pt>
                <c:pt idx="120">
                  <c:v>1.3033999999999999</c:v>
                </c:pt>
                <c:pt idx="121">
                  <c:v>1.3237000000000001</c:v>
                </c:pt>
                <c:pt idx="122">
                  <c:v>1.2963</c:v>
                </c:pt>
                <c:pt idx="123">
                  <c:v>1.2873000000000001</c:v>
                </c:pt>
                <c:pt idx="124">
                  <c:v>1.2310000000000001</c:v>
                </c:pt>
                <c:pt idx="125">
                  <c:v>1.2101999999999999</c:v>
                </c:pt>
                <c:pt idx="126">
                  <c:v>1.2130000000000001</c:v>
                </c:pt>
                <c:pt idx="127">
                  <c:v>1.2343999999999999</c:v>
                </c:pt>
                <c:pt idx="128">
                  <c:v>1.2030000000000001</c:v>
                </c:pt>
                <c:pt idx="129">
                  <c:v>1.1988000000000001</c:v>
                </c:pt>
                <c:pt idx="130">
                  <c:v>1.1789000000000001</c:v>
                </c:pt>
                <c:pt idx="131">
                  <c:v>1.1842999999999999</c:v>
                </c:pt>
                <c:pt idx="132">
                  <c:v>1.2155</c:v>
                </c:pt>
                <c:pt idx="133">
                  <c:v>1.1920999999999999</c:v>
                </c:pt>
                <c:pt idx="134">
                  <c:v>1.2119</c:v>
                </c:pt>
                <c:pt idx="135">
                  <c:v>1.2637</c:v>
                </c:pt>
                <c:pt idx="136">
                  <c:v>1.2811999999999999</c:v>
                </c:pt>
                <c:pt idx="137">
                  <c:v>1.2788999999999999</c:v>
                </c:pt>
                <c:pt idx="138">
                  <c:v>1.2763</c:v>
                </c:pt>
                <c:pt idx="139">
                  <c:v>1.2806999999999999</c:v>
                </c:pt>
                <c:pt idx="140">
                  <c:v>1.2672000000000001</c:v>
                </c:pt>
                <c:pt idx="141">
                  <c:v>1.2763</c:v>
                </c:pt>
                <c:pt idx="142">
                  <c:v>1.3241000000000001</c:v>
                </c:pt>
                <c:pt idx="143">
                  <c:v>1.3199000000000001</c:v>
                </c:pt>
                <c:pt idx="144">
                  <c:v>1.3033999999999999</c:v>
                </c:pt>
                <c:pt idx="145">
                  <c:v>1.3234999999999999</c:v>
                </c:pt>
                <c:pt idx="146">
                  <c:v>1.3358000000000001</c:v>
                </c:pt>
                <c:pt idx="147">
                  <c:v>1.3647</c:v>
                </c:pt>
                <c:pt idx="148">
                  <c:v>1.3452999999999999</c:v>
                </c:pt>
                <c:pt idx="149">
                  <c:v>1.3542000000000001</c:v>
                </c:pt>
                <c:pt idx="150">
                  <c:v>1.3673</c:v>
                </c:pt>
                <c:pt idx="151">
                  <c:v>1.363</c:v>
                </c:pt>
                <c:pt idx="152">
                  <c:v>1.4272</c:v>
                </c:pt>
                <c:pt idx="153">
                  <c:v>1.4480999999999999</c:v>
                </c:pt>
                <c:pt idx="154">
                  <c:v>1.4632000000000001</c:v>
                </c:pt>
                <c:pt idx="155">
                  <c:v>1.4590000000000001</c:v>
                </c:pt>
                <c:pt idx="156">
                  <c:v>1.4865999999999999</c:v>
                </c:pt>
                <c:pt idx="157">
                  <c:v>1.5181</c:v>
                </c:pt>
                <c:pt idx="158">
                  <c:v>1.5773999999999999</c:v>
                </c:pt>
                <c:pt idx="159">
                  <c:v>1.5617000000000001</c:v>
                </c:pt>
                <c:pt idx="160">
                  <c:v>1.5553999999999999</c:v>
                </c:pt>
                <c:pt idx="161">
                  <c:v>1.5755999999999999</c:v>
                </c:pt>
                <c:pt idx="162">
                  <c:v>1.5601</c:v>
                </c:pt>
                <c:pt idx="163">
                  <c:v>1.4674</c:v>
                </c:pt>
                <c:pt idx="164">
                  <c:v>1.4104000000000001</c:v>
                </c:pt>
                <c:pt idx="165">
                  <c:v>1.2733000000000001</c:v>
                </c:pt>
                <c:pt idx="166">
                  <c:v>1.2698</c:v>
                </c:pt>
                <c:pt idx="167">
                  <c:v>1.3979999999999999</c:v>
                </c:pt>
                <c:pt idx="168">
                  <c:v>1.2782</c:v>
                </c:pt>
                <c:pt idx="169">
                  <c:v>1.2668999999999999</c:v>
                </c:pt>
                <c:pt idx="170">
                  <c:v>1.3250999999999999</c:v>
                </c:pt>
                <c:pt idx="171">
                  <c:v>1.3226</c:v>
                </c:pt>
                <c:pt idx="172">
                  <c:v>1.4154</c:v>
                </c:pt>
                <c:pt idx="173">
                  <c:v>1.4036</c:v>
                </c:pt>
                <c:pt idx="174">
                  <c:v>1.425</c:v>
                </c:pt>
                <c:pt idx="175">
                  <c:v>1.4331</c:v>
                </c:pt>
                <c:pt idx="176">
                  <c:v>1.4636</c:v>
                </c:pt>
                <c:pt idx="177">
                  <c:v>1.4718</c:v>
                </c:pt>
                <c:pt idx="178">
                  <c:v>1.5008999999999999</c:v>
                </c:pt>
                <c:pt idx="179">
                  <c:v>1.4318</c:v>
                </c:pt>
                <c:pt idx="180">
                  <c:v>1.3863000000000001</c:v>
                </c:pt>
                <c:pt idx="181">
                  <c:v>1.3626</c:v>
                </c:pt>
                <c:pt idx="182">
                  <c:v>1.3512</c:v>
                </c:pt>
                <c:pt idx="183">
                  <c:v>1.3298000000000001</c:v>
                </c:pt>
                <c:pt idx="184">
                  <c:v>1.2305999999999999</c:v>
                </c:pt>
                <c:pt idx="185">
                  <c:v>1.2236</c:v>
                </c:pt>
                <c:pt idx="186">
                  <c:v>1.3048</c:v>
                </c:pt>
                <c:pt idx="187">
                  <c:v>1.2686999999999999</c:v>
                </c:pt>
                <c:pt idx="188">
                  <c:v>1.3633</c:v>
                </c:pt>
                <c:pt idx="189">
                  <c:v>1.395</c:v>
                </c:pt>
                <c:pt idx="190">
                  <c:v>1.298</c:v>
                </c:pt>
                <c:pt idx="191">
                  <c:v>1.3379000000000001</c:v>
                </c:pt>
                <c:pt idx="192">
                  <c:v>1.3686</c:v>
                </c:pt>
                <c:pt idx="193">
                  <c:v>1.3802000000000001</c:v>
                </c:pt>
                <c:pt idx="194">
                  <c:v>1.4165000000000001</c:v>
                </c:pt>
                <c:pt idx="195">
                  <c:v>1.4799</c:v>
                </c:pt>
                <c:pt idx="196">
                  <c:v>1.4394</c:v>
                </c:pt>
                <c:pt idx="197">
                  <c:v>1.4503999999999999</c:v>
                </c:pt>
                <c:pt idx="198">
                  <c:v>1.4395</c:v>
                </c:pt>
                <c:pt idx="199">
                  <c:v>1.4377</c:v>
                </c:pt>
                <c:pt idx="200">
                  <c:v>1.3384</c:v>
                </c:pt>
                <c:pt idx="201">
                  <c:v>1.3855999999999999</c:v>
                </c:pt>
                <c:pt idx="202">
                  <c:v>1.3441000000000001</c:v>
                </c:pt>
                <c:pt idx="203">
                  <c:v>1.2945</c:v>
                </c:pt>
                <c:pt idx="204">
                  <c:v>1.3078000000000001</c:v>
                </c:pt>
                <c:pt idx="205">
                  <c:v>1.3324</c:v>
                </c:pt>
                <c:pt idx="206">
                  <c:v>1.3343</c:v>
                </c:pt>
                <c:pt idx="207">
                  <c:v>1.3240000000000001</c:v>
                </c:pt>
                <c:pt idx="208">
                  <c:v>1.2356</c:v>
                </c:pt>
                <c:pt idx="209">
                  <c:v>1.2658</c:v>
                </c:pt>
                <c:pt idx="210">
                  <c:v>1.2302999999999999</c:v>
                </c:pt>
                <c:pt idx="211">
                  <c:v>1.2575000000000001</c:v>
                </c:pt>
                <c:pt idx="212">
                  <c:v>1.2858000000000001</c:v>
                </c:pt>
                <c:pt idx="213">
                  <c:v>1.2958000000000001</c:v>
                </c:pt>
                <c:pt idx="214">
                  <c:v>1.2984</c:v>
                </c:pt>
                <c:pt idx="215">
                  <c:v>1.3193999999999999</c:v>
                </c:pt>
                <c:pt idx="216">
                  <c:v>1.3577999999999999</c:v>
                </c:pt>
                <c:pt idx="217">
                  <c:v>1.3056000000000001</c:v>
                </c:pt>
                <c:pt idx="218">
                  <c:v>1.2818000000000001</c:v>
                </c:pt>
                <c:pt idx="219">
                  <c:v>1.3166</c:v>
                </c:pt>
                <c:pt idx="220">
                  <c:v>1.2995000000000001</c:v>
                </c:pt>
                <c:pt idx="221">
                  <c:v>1.3008</c:v>
                </c:pt>
                <c:pt idx="222">
                  <c:v>1.33</c:v>
                </c:pt>
                <c:pt idx="223">
                  <c:v>1.3220000000000001</c:v>
                </c:pt>
                <c:pt idx="224">
                  <c:v>1.3524</c:v>
                </c:pt>
                <c:pt idx="225">
                  <c:v>1.3582000000000001</c:v>
                </c:pt>
                <c:pt idx="226">
                  <c:v>1.3589</c:v>
                </c:pt>
                <c:pt idx="227">
                  <c:v>1.3745000000000001</c:v>
                </c:pt>
                <c:pt idx="228">
                  <c:v>1.3485</c:v>
                </c:pt>
                <c:pt idx="229">
                  <c:v>1.3802000000000001</c:v>
                </c:pt>
                <c:pt idx="230">
                  <c:v>1.377</c:v>
                </c:pt>
                <c:pt idx="231">
                  <c:v>1.3866000000000001</c:v>
                </c:pt>
                <c:pt idx="232">
                  <c:v>1.363</c:v>
                </c:pt>
                <c:pt idx="233">
                  <c:v>1.3691</c:v>
                </c:pt>
                <c:pt idx="234">
                  <c:v>1.3388</c:v>
                </c:pt>
                <c:pt idx="235">
                  <c:v>1.3131999999999999</c:v>
                </c:pt>
                <c:pt idx="236">
                  <c:v>1.2630999999999999</c:v>
                </c:pt>
                <c:pt idx="237">
                  <c:v>1.2524</c:v>
                </c:pt>
                <c:pt idx="238">
                  <c:v>1.2450000000000001</c:v>
                </c:pt>
                <c:pt idx="239">
                  <c:v>1.2097</c:v>
                </c:pt>
                <c:pt idx="240">
                  <c:v>1.1286</c:v>
                </c:pt>
                <c:pt idx="241">
                  <c:v>1.1193</c:v>
                </c:pt>
                <c:pt idx="242">
                  <c:v>1.073</c:v>
                </c:pt>
                <c:pt idx="243">
                  <c:v>1.1222000000000001</c:v>
                </c:pt>
                <c:pt idx="244">
                  <c:v>1.0987</c:v>
                </c:pt>
                <c:pt idx="245">
                  <c:v>1.1134999999999999</c:v>
                </c:pt>
                <c:pt idx="246">
                  <c:v>1.0987</c:v>
                </c:pt>
                <c:pt idx="247">
                  <c:v>1.1211</c:v>
                </c:pt>
                <c:pt idx="248">
                  <c:v>1.1175999999999999</c:v>
                </c:pt>
                <c:pt idx="249">
                  <c:v>1.1005</c:v>
                </c:pt>
                <c:pt idx="250">
                  <c:v>1.0563</c:v>
                </c:pt>
                <c:pt idx="251">
                  <c:v>1.0860000000000001</c:v>
                </c:pt>
                <c:pt idx="252">
                  <c:v>1.0833999999999999</c:v>
                </c:pt>
                <c:pt idx="253">
                  <c:v>1.0871</c:v>
                </c:pt>
                <c:pt idx="254">
                  <c:v>1.1377999999999999</c:v>
                </c:pt>
                <c:pt idx="255">
                  <c:v>1.1454</c:v>
                </c:pt>
                <c:pt idx="256">
                  <c:v>1.1129</c:v>
                </c:pt>
                <c:pt idx="257">
                  <c:v>1.1104000000000001</c:v>
                </c:pt>
                <c:pt idx="258">
                  <c:v>1.117</c:v>
                </c:pt>
                <c:pt idx="259">
                  <c:v>1.1155999999999999</c:v>
                </c:pt>
                <c:pt idx="260">
                  <c:v>1.1237999999999999</c:v>
                </c:pt>
                <c:pt idx="261">
                  <c:v>1.0979000000000001</c:v>
                </c:pt>
                <c:pt idx="262">
                  <c:v>1.0585</c:v>
                </c:pt>
                <c:pt idx="263">
                  <c:v>1.0512999999999999</c:v>
                </c:pt>
                <c:pt idx="264">
                  <c:v>1.0794999999999999</c:v>
                </c:pt>
                <c:pt idx="265">
                  <c:v>1.0575000000000001</c:v>
                </c:pt>
                <c:pt idx="266">
                  <c:v>1.0649</c:v>
                </c:pt>
                <c:pt idx="267">
                  <c:v>1.0894999999999999</c:v>
                </c:pt>
                <c:pt idx="268">
                  <c:v>1.1241000000000001</c:v>
                </c:pt>
                <c:pt idx="269">
                  <c:v>1.1423000000000001</c:v>
                </c:pt>
                <c:pt idx="270">
                  <c:v>1.1839999999999999</c:v>
                </c:pt>
                <c:pt idx="271">
                  <c:v>1.1908000000000001</c:v>
                </c:pt>
                <c:pt idx="272">
                  <c:v>1.1812</c:v>
                </c:pt>
                <c:pt idx="273">
                  <c:v>1.1644000000000001</c:v>
                </c:pt>
                <c:pt idx="274">
                  <c:v>1.1901999999999999</c:v>
                </c:pt>
                <c:pt idx="275">
                  <c:v>1.1996</c:v>
                </c:pt>
                <c:pt idx="276">
                  <c:v>1.242</c:v>
                </c:pt>
                <c:pt idx="277">
                  <c:v>1.2193000000000001</c:v>
                </c:pt>
                <c:pt idx="278">
                  <c:v>1.2321</c:v>
                </c:pt>
                <c:pt idx="279">
                  <c:v>1.2077</c:v>
                </c:pt>
                <c:pt idx="280">
                  <c:v>1.169</c:v>
                </c:pt>
                <c:pt idx="281">
                  <c:v>1.1682999999999999</c:v>
                </c:pt>
                <c:pt idx="282">
                  <c:v>1.1691</c:v>
                </c:pt>
                <c:pt idx="283">
                  <c:v>1.1598999999999999</c:v>
                </c:pt>
                <c:pt idx="284">
                  <c:v>1.1608000000000001</c:v>
                </c:pt>
                <c:pt idx="285">
                  <c:v>1.131</c:v>
                </c:pt>
                <c:pt idx="286">
                  <c:v>1.1315</c:v>
                </c:pt>
                <c:pt idx="287">
                  <c:v>1.1469</c:v>
                </c:pt>
                <c:pt idx="288">
                  <c:v>1.1444000000000001</c:v>
                </c:pt>
                <c:pt idx="289">
                  <c:v>1.137</c:v>
                </c:pt>
                <c:pt idx="290">
                  <c:v>1.1216999999999999</c:v>
                </c:pt>
                <c:pt idx="291">
                  <c:v>1.1214999999999999</c:v>
                </c:pt>
                <c:pt idx="292">
                  <c:v>1.1167</c:v>
                </c:pt>
                <c:pt idx="293">
                  <c:v>1.1368</c:v>
                </c:pt>
                <c:pt idx="294">
                  <c:v>1.1073999999999999</c:v>
                </c:pt>
                <c:pt idx="295">
                  <c:v>1.0989</c:v>
                </c:pt>
                <c:pt idx="296">
                  <c:v>1.0898000000000001</c:v>
                </c:pt>
                <c:pt idx="297">
                  <c:v>1.115</c:v>
                </c:pt>
                <c:pt idx="298">
                  <c:v>1.1014999999999999</c:v>
                </c:pt>
                <c:pt idx="299">
                  <c:v>1.121</c:v>
                </c:pt>
                <c:pt idx="300">
                  <c:v>1.1093</c:v>
                </c:pt>
                <c:pt idx="301">
                  <c:v>1.1025</c:v>
                </c:pt>
                <c:pt idx="302">
                  <c:v>1.1029</c:v>
                </c:pt>
                <c:pt idx="303">
                  <c:v>1.0954999999999999</c:v>
                </c:pt>
                <c:pt idx="304">
                  <c:v>1.1097999999999999</c:v>
                </c:pt>
                <c:pt idx="305">
                  <c:v>1.1231</c:v>
                </c:pt>
                <c:pt idx="306">
                  <c:v>1.1774</c:v>
                </c:pt>
                <c:pt idx="307">
                  <c:v>1.1936</c:v>
                </c:pt>
                <c:pt idx="308">
                  <c:v>1.1718</c:v>
                </c:pt>
                <c:pt idx="309">
                  <c:v>1.1647000000000001</c:v>
                </c:pt>
                <c:pt idx="310">
                  <c:v>1.1928000000000001</c:v>
                </c:pt>
                <c:pt idx="311">
                  <c:v>1.2213000000000001</c:v>
                </c:pt>
                <c:pt idx="312">
                  <c:v>1.2136</c:v>
                </c:pt>
                <c:pt idx="313">
                  <c:v>1.2074</c:v>
                </c:pt>
                <c:pt idx="314">
                  <c:v>1.1728000000000001</c:v>
                </c:pt>
                <c:pt idx="315">
                  <c:v>1.2018</c:v>
                </c:pt>
                <c:pt idx="316">
                  <c:v>1.2224999999999999</c:v>
                </c:pt>
                <c:pt idx="317">
                  <c:v>1.1855</c:v>
                </c:pt>
                <c:pt idx="318">
                  <c:v>1.1870000000000001</c:v>
                </c:pt>
                <c:pt idx="319">
                  <c:v>1.1807000000000001</c:v>
                </c:pt>
                <c:pt idx="320">
                  <c:v>1.1580999999999999</c:v>
                </c:pt>
                <c:pt idx="321">
                  <c:v>1.1560999999999999</c:v>
                </c:pt>
                <c:pt idx="322">
                  <c:v>1.1335999999999999</c:v>
                </c:pt>
                <c:pt idx="323">
                  <c:v>1.1368</c:v>
                </c:pt>
                <c:pt idx="324">
                  <c:v>1.1233</c:v>
                </c:pt>
                <c:pt idx="325">
                  <c:v>1.1218999999999999</c:v>
                </c:pt>
                <c:pt idx="326">
                  <c:v>1.1065</c:v>
                </c:pt>
                <c:pt idx="327">
                  <c:v>1.0541</c:v>
                </c:pt>
                <c:pt idx="328">
                  <c:v>1.0732999999999999</c:v>
                </c:pt>
                <c:pt idx="329">
                  <c:v>1.0482</c:v>
                </c:pt>
                <c:pt idx="330">
                  <c:v>1.0218</c:v>
                </c:pt>
                <c:pt idx="331">
                  <c:v>1.0057</c:v>
                </c:pt>
                <c:pt idx="332">
                  <c:v>0.97989999999999999</c:v>
                </c:pt>
                <c:pt idx="333">
                  <c:v>0.98829999999999996</c:v>
                </c:pt>
                <c:pt idx="334">
                  <c:v>1.0405</c:v>
                </c:pt>
                <c:pt idx="335">
                  <c:v>1.0702</c:v>
                </c:pt>
                <c:pt idx="336">
                  <c:v>1.0862000000000001</c:v>
                </c:pt>
                <c:pt idx="337">
                  <c:v>1.0576000000000001</c:v>
                </c:pt>
                <c:pt idx="338">
                  <c:v>1.0839000000000001</c:v>
                </c:pt>
                <c:pt idx="339">
                  <c:v>1.1020000000000001</c:v>
                </c:pt>
                <c:pt idx="340">
                  <c:v>1.0688</c:v>
                </c:pt>
                <c:pt idx="341">
                  <c:v>1.091</c:v>
                </c:pt>
                <c:pt idx="342">
                  <c:v>1.0992999999999999</c:v>
                </c:pt>
                <c:pt idx="343">
                  <c:v>1.0841000000000001</c:v>
                </c:pt>
                <c:pt idx="344">
                  <c:v>1.0569999999999999</c:v>
                </c:pt>
                <c:pt idx="345">
                  <c:v>1.0576000000000001</c:v>
                </c:pt>
                <c:pt idx="346">
                  <c:v>1.0886</c:v>
                </c:pt>
                <c:pt idx="347">
                  <c:v>1.1035999999999999</c:v>
                </c:pt>
                <c:pt idx="348">
                  <c:v>1.0815999999999999</c:v>
                </c:pt>
                <c:pt idx="349">
                  <c:v>1.0803</c:v>
                </c:pt>
                <c:pt idx="350">
                  <c:v>1.0792999999999999</c:v>
                </c:pt>
                <c:pt idx="351">
                  <c:v>1.0665</c:v>
                </c:pt>
                <c:pt idx="352">
                  <c:v>1.0841000000000001</c:v>
                </c:pt>
                <c:pt idx="353">
                  <c:v>1.0734999999999999</c:v>
                </c:pt>
                <c:pt idx="354">
                  <c:v>1.0823</c:v>
                </c:pt>
                <c:pt idx="355">
                  <c:v>1.1173999999999999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41-49C6-95A5-2310C812C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4585199"/>
        <c:axId val="2049906127"/>
      </c:scatterChart>
      <c:valAx>
        <c:axId val="1864585199"/>
        <c:scaling>
          <c:orientation val="minMax"/>
          <c:max val="45658"/>
          <c:min val="347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9906127"/>
        <c:crosses val="autoZero"/>
        <c:crossBetween val="midCat"/>
        <c:majorUnit val="366"/>
      </c:valAx>
      <c:valAx>
        <c:axId val="2049906127"/>
        <c:scaling>
          <c:orientation val="minMax"/>
          <c:max val="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45851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803149606299214E-2"/>
          <c:y val="4.9027777777777767E-2"/>
          <c:w val="0.91564129483814527"/>
          <c:h val="0.72820237314085734"/>
        </c:manualLayout>
      </c:layout>
      <c:scatterChart>
        <c:scatterStyle val="lineMarker"/>
        <c:varyColors val="0"/>
        <c:ser>
          <c:idx val="0"/>
          <c:order val="0"/>
          <c:tx>
            <c:strRef>
              <c:f>FOREX!$D$1</c:f>
              <c:strCache>
                <c:ptCount val="1"/>
                <c:pt idx="0">
                  <c:v>BRL/EUR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FOREX!$A$2:$A$357</c:f>
              <c:numCache>
                <c:formatCode>m/d/yyyy</c:formatCode>
                <c:ptCount val="356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</c:numCache>
            </c:numRef>
          </c:xVal>
          <c:yVal>
            <c:numRef>
              <c:f>FOREX!$D$2:$D$357</c:f>
              <c:numCache>
                <c:formatCode>#,##0.0000</c:formatCode>
                <c:ptCount val="356"/>
                <c:pt idx="0">
                  <c:v>1.0417000000000001</c:v>
                </c:pt>
                <c:pt idx="1">
                  <c:v>1.0811999999999999</c:v>
                </c:pt>
                <c:pt idx="2">
                  <c:v>1.1987000000000001</c:v>
                </c:pt>
                <c:pt idx="3">
                  <c:v>1.2158</c:v>
                </c:pt>
                <c:pt idx="4">
                  <c:v>1.1817</c:v>
                </c:pt>
                <c:pt idx="5">
                  <c:v>1.2244999999999999</c:v>
                </c:pt>
                <c:pt idx="6">
                  <c:v>1.2534000000000001</c:v>
                </c:pt>
                <c:pt idx="7">
                  <c:v>1.2099</c:v>
                </c:pt>
                <c:pt idx="8">
                  <c:v>1.2361</c:v>
                </c:pt>
                <c:pt idx="9">
                  <c:v>1.2511000000000001</c:v>
                </c:pt>
                <c:pt idx="10">
                  <c:v>1.2322</c:v>
                </c:pt>
                <c:pt idx="11">
                  <c:v>1.242</c:v>
                </c:pt>
                <c:pt idx="12">
                  <c:v>1.2069000000000001</c:v>
                </c:pt>
                <c:pt idx="13">
                  <c:v>1.2357</c:v>
                </c:pt>
                <c:pt idx="14">
                  <c:v>1.2403</c:v>
                </c:pt>
                <c:pt idx="15">
                  <c:v>1.2171000000000001</c:v>
                </c:pt>
                <c:pt idx="16">
                  <c:v>1.2370000000000001</c:v>
                </c:pt>
                <c:pt idx="17">
                  <c:v>1.2484</c:v>
                </c:pt>
                <c:pt idx="18">
                  <c:v>1.2948999999999999</c:v>
                </c:pt>
                <c:pt idx="19">
                  <c:v>1.294</c:v>
                </c:pt>
                <c:pt idx="20">
                  <c:v>1.2768999999999999</c:v>
                </c:pt>
                <c:pt idx="21">
                  <c:v>1.2989999999999999</c:v>
                </c:pt>
                <c:pt idx="22">
                  <c:v>1.2949999999999999</c:v>
                </c:pt>
                <c:pt idx="23">
                  <c:v>1.3028999999999999</c:v>
                </c:pt>
                <c:pt idx="24">
                  <c:v>1.2335</c:v>
                </c:pt>
                <c:pt idx="25">
                  <c:v>1.2052</c:v>
                </c:pt>
                <c:pt idx="26">
                  <c:v>1.2369000000000001</c:v>
                </c:pt>
                <c:pt idx="27">
                  <c:v>1.1969000000000001</c:v>
                </c:pt>
                <c:pt idx="28">
                  <c:v>1.2212000000000001</c:v>
                </c:pt>
                <c:pt idx="29">
                  <c:v>1.2128000000000001</c:v>
                </c:pt>
                <c:pt idx="30">
                  <c:v>1.1623000000000001</c:v>
                </c:pt>
                <c:pt idx="31">
                  <c:v>1.1875</c:v>
                </c:pt>
                <c:pt idx="32">
                  <c:v>1.2190000000000001</c:v>
                </c:pt>
                <c:pt idx="33">
                  <c:v>1.2603</c:v>
                </c:pt>
                <c:pt idx="34">
                  <c:v>1.2455000000000001</c:v>
                </c:pt>
                <c:pt idx="35">
                  <c:v>1.2266999999999999</c:v>
                </c:pt>
                <c:pt idx="36">
                  <c:v>1.2117</c:v>
                </c:pt>
                <c:pt idx="37">
                  <c:v>1.2299</c:v>
                </c:pt>
                <c:pt idx="38">
                  <c:v>1.2242999999999999</c:v>
                </c:pt>
                <c:pt idx="39">
                  <c:v>1.2602</c:v>
                </c:pt>
                <c:pt idx="40">
                  <c:v>1.2688999999999999</c:v>
                </c:pt>
                <c:pt idx="41">
                  <c:v>1.2666999999999999</c:v>
                </c:pt>
                <c:pt idx="42">
                  <c:v>1.2903</c:v>
                </c:pt>
                <c:pt idx="43">
                  <c:v>1.3299000000000001</c:v>
                </c:pt>
                <c:pt idx="44">
                  <c:v>1.3968</c:v>
                </c:pt>
                <c:pt idx="45">
                  <c:v>1.4180999999999999</c:v>
                </c:pt>
                <c:pt idx="46">
                  <c:v>1.3938999999999999</c:v>
                </c:pt>
                <c:pt idx="47">
                  <c:v>1.4164000000000001</c:v>
                </c:pt>
                <c:pt idx="48">
                  <c:v>2.3696999999999999</c:v>
                </c:pt>
                <c:pt idx="49">
                  <c:v>2.2435999999999998</c:v>
                </c:pt>
                <c:pt idx="50">
                  <c:v>1.8498000000000001</c:v>
                </c:pt>
                <c:pt idx="51">
                  <c:v>1.7605</c:v>
                </c:pt>
                <c:pt idx="52">
                  <c:v>1.7927</c:v>
                </c:pt>
                <c:pt idx="53">
                  <c:v>1.8151999999999999</c:v>
                </c:pt>
                <c:pt idx="54">
                  <c:v>1.9305000000000001</c:v>
                </c:pt>
                <c:pt idx="55">
                  <c:v>2.0263</c:v>
                </c:pt>
                <c:pt idx="56">
                  <c:v>2.0693999999999999</c:v>
                </c:pt>
                <c:pt idx="57">
                  <c:v>2.0552999999999999</c:v>
                </c:pt>
                <c:pt idx="58">
                  <c:v>1.9400999999999999</c:v>
                </c:pt>
                <c:pt idx="59">
                  <c:v>1.819</c:v>
                </c:pt>
                <c:pt idx="60">
                  <c:v>1.7298</c:v>
                </c:pt>
                <c:pt idx="61">
                  <c:v>1.7053</c:v>
                </c:pt>
                <c:pt idx="62">
                  <c:v>1.6584000000000001</c:v>
                </c:pt>
                <c:pt idx="63">
                  <c:v>1.6463000000000001</c:v>
                </c:pt>
                <c:pt idx="64">
                  <c:v>1.7109000000000001</c:v>
                </c:pt>
                <c:pt idx="65">
                  <c:v>1.7213000000000001</c:v>
                </c:pt>
                <c:pt idx="66">
                  <c:v>1.6519999999999999</c:v>
                </c:pt>
                <c:pt idx="67">
                  <c:v>1.6208</c:v>
                </c:pt>
                <c:pt idx="68">
                  <c:v>1.6293</c:v>
                </c:pt>
                <c:pt idx="69">
                  <c:v>1.613</c:v>
                </c:pt>
                <c:pt idx="70">
                  <c:v>1.7269000000000001</c:v>
                </c:pt>
                <c:pt idx="71">
                  <c:v>1.8376999999999999</c:v>
                </c:pt>
                <c:pt idx="72">
                  <c:v>1.8455999999999999</c:v>
                </c:pt>
                <c:pt idx="73">
                  <c:v>1.8894</c:v>
                </c:pt>
                <c:pt idx="74">
                  <c:v>1.8906000000000001</c:v>
                </c:pt>
                <c:pt idx="75">
                  <c:v>1.9545999999999999</c:v>
                </c:pt>
                <c:pt idx="76">
                  <c:v>2.0142000000000002</c:v>
                </c:pt>
                <c:pt idx="77">
                  <c:v>1.9639</c:v>
                </c:pt>
                <c:pt idx="78">
                  <c:v>2.1669</c:v>
                </c:pt>
                <c:pt idx="79">
                  <c:v>2.3395999999999999</c:v>
                </c:pt>
                <c:pt idx="80">
                  <c:v>2.4340999999999999</c:v>
                </c:pt>
                <c:pt idx="81">
                  <c:v>2.4257</c:v>
                </c:pt>
                <c:pt idx="82">
                  <c:v>2.2368999999999999</c:v>
                </c:pt>
                <c:pt idx="83">
                  <c:v>2.0594999999999999</c:v>
                </c:pt>
                <c:pt idx="84">
                  <c:v>2.0716999999999999</c:v>
                </c:pt>
                <c:pt idx="85">
                  <c:v>2.0541</c:v>
                </c:pt>
                <c:pt idx="86">
                  <c:v>2.0268999999999999</c:v>
                </c:pt>
                <c:pt idx="87">
                  <c:v>2.1255000000000002</c:v>
                </c:pt>
                <c:pt idx="88">
                  <c:v>2.3521000000000001</c:v>
                </c:pt>
                <c:pt idx="89">
                  <c:v>2.7940999999999998</c:v>
                </c:pt>
                <c:pt idx="90">
                  <c:v>3.3832</c:v>
                </c:pt>
                <c:pt idx="91">
                  <c:v>2.9535</c:v>
                </c:pt>
                <c:pt idx="92">
                  <c:v>3.7105999999999999</c:v>
                </c:pt>
                <c:pt idx="93">
                  <c:v>3.6160000000000001</c:v>
                </c:pt>
                <c:pt idx="94">
                  <c:v>3.6331000000000002</c:v>
                </c:pt>
                <c:pt idx="95">
                  <c:v>3.7168000000000001</c:v>
                </c:pt>
                <c:pt idx="96">
                  <c:v>3.7734000000000001</c:v>
                </c:pt>
                <c:pt idx="97">
                  <c:v>3.855</c:v>
                </c:pt>
                <c:pt idx="98">
                  <c:v>3.6757</c:v>
                </c:pt>
                <c:pt idx="99">
                  <c:v>3.2561</c:v>
                </c:pt>
                <c:pt idx="100">
                  <c:v>3.5051000000000001</c:v>
                </c:pt>
                <c:pt idx="101">
                  <c:v>3.2654999999999998</c:v>
                </c:pt>
                <c:pt idx="102">
                  <c:v>3.3328000000000002</c:v>
                </c:pt>
                <c:pt idx="103">
                  <c:v>3.2704</c:v>
                </c:pt>
                <c:pt idx="104">
                  <c:v>3.3727</c:v>
                </c:pt>
                <c:pt idx="105">
                  <c:v>3.3205</c:v>
                </c:pt>
                <c:pt idx="106">
                  <c:v>3.5337000000000001</c:v>
                </c:pt>
                <c:pt idx="107">
                  <c:v>3.6398999999999999</c:v>
                </c:pt>
                <c:pt idx="108">
                  <c:v>3.6593</c:v>
                </c:pt>
                <c:pt idx="109">
                  <c:v>3.625</c:v>
                </c:pt>
                <c:pt idx="110">
                  <c:v>3.5649999999999999</c:v>
                </c:pt>
                <c:pt idx="111">
                  <c:v>3.5143</c:v>
                </c:pt>
                <c:pt idx="112">
                  <c:v>3.8860999999999999</c:v>
                </c:pt>
                <c:pt idx="113">
                  <c:v>3.76</c:v>
                </c:pt>
                <c:pt idx="114">
                  <c:v>3.6503000000000001</c:v>
                </c:pt>
                <c:pt idx="115">
                  <c:v>3.5670999999999999</c:v>
                </c:pt>
                <c:pt idx="116">
                  <c:v>3.5554999999999999</c:v>
                </c:pt>
                <c:pt idx="117">
                  <c:v>3.6555</c:v>
                </c:pt>
                <c:pt idx="118">
                  <c:v>3.6154999999999999</c:v>
                </c:pt>
                <c:pt idx="119">
                  <c:v>3.6013000000000002</c:v>
                </c:pt>
                <c:pt idx="120">
                  <c:v>3.3997999999999999</c:v>
                </c:pt>
                <c:pt idx="121">
                  <c:v>3.4289000000000001</c:v>
                </c:pt>
                <c:pt idx="122">
                  <c:v>3.4744000000000002</c:v>
                </c:pt>
                <c:pt idx="123">
                  <c:v>3.2545999999999999</c:v>
                </c:pt>
                <c:pt idx="124">
                  <c:v>2.9657</c:v>
                </c:pt>
                <c:pt idx="125">
                  <c:v>2.8277000000000001</c:v>
                </c:pt>
                <c:pt idx="126">
                  <c:v>2.8868</c:v>
                </c:pt>
                <c:pt idx="127">
                  <c:v>2.9077999999999999</c:v>
                </c:pt>
                <c:pt idx="128">
                  <c:v>2.6802999999999999</c:v>
                </c:pt>
                <c:pt idx="129">
                  <c:v>2.6991000000000001</c:v>
                </c:pt>
                <c:pt idx="130">
                  <c:v>2.5979999999999999</c:v>
                </c:pt>
                <c:pt idx="131">
                  <c:v>2.7690999999999999</c:v>
                </c:pt>
                <c:pt idx="132">
                  <c:v>2.6886999999999999</c:v>
                </c:pt>
                <c:pt idx="133">
                  <c:v>2.5312999999999999</c:v>
                </c:pt>
                <c:pt idx="134">
                  <c:v>2.6223000000000001</c:v>
                </c:pt>
                <c:pt idx="135">
                  <c:v>2.6373000000000002</c:v>
                </c:pt>
                <c:pt idx="136">
                  <c:v>2.9527000000000001</c:v>
                </c:pt>
                <c:pt idx="137">
                  <c:v>2.7698999999999998</c:v>
                </c:pt>
                <c:pt idx="138">
                  <c:v>2.7797000000000001</c:v>
                </c:pt>
                <c:pt idx="139">
                  <c:v>2.7442000000000002</c:v>
                </c:pt>
                <c:pt idx="140">
                  <c:v>2.7553000000000001</c:v>
                </c:pt>
                <c:pt idx="141">
                  <c:v>2.7343000000000002</c:v>
                </c:pt>
                <c:pt idx="142">
                  <c:v>2.8666</c:v>
                </c:pt>
                <c:pt idx="143">
                  <c:v>2.8201999999999998</c:v>
                </c:pt>
                <c:pt idx="144">
                  <c:v>2.7688000000000001</c:v>
                </c:pt>
                <c:pt idx="145">
                  <c:v>2.8064</c:v>
                </c:pt>
                <c:pt idx="146">
                  <c:v>2.7503000000000002</c:v>
                </c:pt>
                <c:pt idx="147">
                  <c:v>2.7768999999999999</c:v>
                </c:pt>
                <c:pt idx="148">
                  <c:v>2.5838000000000001</c:v>
                </c:pt>
                <c:pt idx="149">
                  <c:v>2.6120999999999999</c:v>
                </c:pt>
                <c:pt idx="150">
                  <c:v>2.5735999999999999</c:v>
                </c:pt>
                <c:pt idx="151">
                  <c:v>2.6825000000000001</c:v>
                </c:pt>
                <c:pt idx="152">
                  <c:v>2.6156999999999999</c:v>
                </c:pt>
                <c:pt idx="153">
                  <c:v>2.5152000000000001</c:v>
                </c:pt>
                <c:pt idx="154">
                  <c:v>2.6312000000000002</c:v>
                </c:pt>
                <c:pt idx="155">
                  <c:v>2.5968</c:v>
                </c:pt>
                <c:pt idx="156">
                  <c:v>2.6151</c:v>
                </c:pt>
                <c:pt idx="157">
                  <c:v>2.5682</c:v>
                </c:pt>
                <c:pt idx="158">
                  <c:v>2.7702</c:v>
                </c:pt>
                <c:pt idx="159">
                  <c:v>2.5966999999999998</c:v>
                </c:pt>
                <c:pt idx="160">
                  <c:v>2.5297999999999998</c:v>
                </c:pt>
                <c:pt idx="161">
                  <c:v>2.5270999999999999</c:v>
                </c:pt>
                <c:pt idx="162">
                  <c:v>2.4443999999999999</c:v>
                </c:pt>
                <c:pt idx="163">
                  <c:v>2.3919000000000001</c:v>
                </c:pt>
                <c:pt idx="164">
                  <c:v>2.6909999999999998</c:v>
                </c:pt>
                <c:pt idx="165">
                  <c:v>2.7557</c:v>
                </c:pt>
                <c:pt idx="166">
                  <c:v>2.9239999999999999</c:v>
                </c:pt>
                <c:pt idx="167">
                  <c:v>3.2357</c:v>
                </c:pt>
                <c:pt idx="168">
                  <c:v>2.9672000000000001</c:v>
                </c:pt>
                <c:pt idx="169">
                  <c:v>3.0301</c:v>
                </c:pt>
                <c:pt idx="170">
                  <c:v>3.0693999999999999</c:v>
                </c:pt>
                <c:pt idx="171">
                  <c:v>2.8963000000000001</c:v>
                </c:pt>
                <c:pt idx="172">
                  <c:v>2.7905000000000002</c:v>
                </c:pt>
                <c:pt idx="173">
                  <c:v>2.7404999999999999</c:v>
                </c:pt>
                <c:pt idx="174">
                  <c:v>2.6576</c:v>
                </c:pt>
                <c:pt idx="175">
                  <c:v>2.6943999999999999</c:v>
                </c:pt>
                <c:pt idx="176">
                  <c:v>2.5926</c:v>
                </c:pt>
                <c:pt idx="177">
                  <c:v>2.5954999999999999</c:v>
                </c:pt>
                <c:pt idx="178">
                  <c:v>2.6349</c:v>
                </c:pt>
                <c:pt idx="179">
                  <c:v>2.4958</c:v>
                </c:pt>
                <c:pt idx="180">
                  <c:v>2.6137000000000001</c:v>
                </c:pt>
                <c:pt idx="181">
                  <c:v>2.4620000000000002</c:v>
                </c:pt>
                <c:pt idx="182">
                  <c:v>2.4100999999999999</c:v>
                </c:pt>
                <c:pt idx="183">
                  <c:v>2.3106</c:v>
                </c:pt>
                <c:pt idx="184">
                  <c:v>2.2397</c:v>
                </c:pt>
                <c:pt idx="185">
                  <c:v>2.2073999999999998</c:v>
                </c:pt>
                <c:pt idx="186">
                  <c:v>2.2886000000000002</c:v>
                </c:pt>
                <c:pt idx="187">
                  <c:v>2.2265999999999999</c:v>
                </c:pt>
                <c:pt idx="188">
                  <c:v>2.3007</c:v>
                </c:pt>
                <c:pt idx="189">
                  <c:v>2.3719999999999999</c:v>
                </c:pt>
                <c:pt idx="190">
                  <c:v>2.2252000000000001</c:v>
                </c:pt>
                <c:pt idx="191">
                  <c:v>2.2195</c:v>
                </c:pt>
                <c:pt idx="192">
                  <c:v>2.2816000000000001</c:v>
                </c:pt>
                <c:pt idx="193">
                  <c:v>2.2955000000000001</c:v>
                </c:pt>
                <c:pt idx="194">
                  <c:v>2.3109999999999999</c:v>
                </c:pt>
                <c:pt idx="195">
                  <c:v>2.3331</c:v>
                </c:pt>
                <c:pt idx="196">
                  <c:v>2.2736999999999998</c:v>
                </c:pt>
                <c:pt idx="197">
                  <c:v>2.2654000000000001</c:v>
                </c:pt>
                <c:pt idx="198">
                  <c:v>2.2290999999999999</c:v>
                </c:pt>
                <c:pt idx="199">
                  <c:v>2.2841</c:v>
                </c:pt>
                <c:pt idx="200">
                  <c:v>2.5142000000000002</c:v>
                </c:pt>
                <c:pt idx="201">
                  <c:v>2.3788</c:v>
                </c:pt>
                <c:pt idx="202">
                  <c:v>2.4295</c:v>
                </c:pt>
                <c:pt idx="203">
                  <c:v>2.4104999999999999</c:v>
                </c:pt>
                <c:pt idx="204">
                  <c:v>2.2833000000000001</c:v>
                </c:pt>
                <c:pt idx="205">
                  <c:v>2.2875000000000001</c:v>
                </c:pt>
                <c:pt idx="206">
                  <c:v>2.4359999999999999</c:v>
                </c:pt>
                <c:pt idx="207">
                  <c:v>2.5261999999999998</c:v>
                </c:pt>
                <c:pt idx="208">
                  <c:v>2.4988999999999999</c:v>
                </c:pt>
                <c:pt idx="209">
                  <c:v>2.5432000000000001</c:v>
                </c:pt>
                <c:pt idx="210">
                  <c:v>2.5287999999999999</c:v>
                </c:pt>
                <c:pt idx="211">
                  <c:v>2.5527000000000002</c:v>
                </c:pt>
                <c:pt idx="212">
                  <c:v>2.6070000000000002</c:v>
                </c:pt>
                <c:pt idx="213">
                  <c:v>2.6315</c:v>
                </c:pt>
                <c:pt idx="214">
                  <c:v>2.7768000000000002</c:v>
                </c:pt>
                <c:pt idx="215">
                  <c:v>2.7014999999999998</c:v>
                </c:pt>
                <c:pt idx="216">
                  <c:v>2.7029000000000001</c:v>
                </c:pt>
                <c:pt idx="217">
                  <c:v>2.5863999999999998</c:v>
                </c:pt>
                <c:pt idx="218">
                  <c:v>2.5937000000000001</c:v>
                </c:pt>
                <c:pt idx="219">
                  <c:v>2.6345000000000001</c:v>
                </c:pt>
                <c:pt idx="220">
                  <c:v>2.7835000000000001</c:v>
                </c:pt>
                <c:pt idx="221">
                  <c:v>2.9026999999999998</c:v>
                </c:pt>
                <c:pt idx="222">
                  <c:v>3.0276000000000001</c:v>
                </c:pt>
                <c:pt idx="223">
                  <c:v>3.1541000000000001</c:v>
                </c:pt>
                <c:pt idx="224">
                  <c:v>2.9967999999999999</c:v>
                </c:pt>
                <c:pt idx="225">
                  <c:v>3.0409999999999999</c:v>
                </c:pt>
                <c:pt idx="226">
                  <c:v>3.1737000000000002</c:v>
                </c:pt>
                <c:pt idx="227">
                  <c:v>3.2463000000000002</c:v>
                </c:pt>
                <c:pt idx="228">
                  <c:v>3.2528999999999999</c:v>
                </c:pt>
                <c:pt idx="229">
                  <c:v>3.2269999999999999</c:v>
                </c:pt>
                <c:pt idx="230">
                  <c:v>3.1269999999999998</c:v>
                </c:pt>
                <c:pt idx="231">
                  <c:v>3.0949</c:v>
                </c:pt>
                <c:pt idx="232">
                  <c:v>3.0537999999999998</c:v>
                </c:pt>
                <c:pt idx="233">
                  <c:v>3.0308000000000002</c:v>
                </c:pt>
                <c:pt idx="234">
                  <c:v>3.0301999999999998</c:v>
                </c:pt>
                <c:pt idx="235">
                  <c:v>2.9357000000000002</c:v>
                </c:pt>
                <c:pt idx="236">
                  <c:v>3.0882000000000001</c:v>
                </c:pt>
                <c:pt idx="237">
                  <c:v>3.1032999999999999</c:v>
                </c:pt>
                <c:pt idx="238">
                  <c:v>3.1934999999999998</c:v>
                </c:pt>
                <c:pt idx="239">
                  <c:v>3.2141999999999999</c:v>
                </c:pt>
                <c:pt idx="240">
                  <c:v>3.0261999999999998</c:v>
                </c:pt>
                <c:pt idx="241">
                  <c:v>3.1766000000000001</c:v>
                </c:pt>
                <c:pt idx="242">
                  <c:v>3.4279000000000002</c:v>
                </c:pt>
                <c:pt idx="243">
                  <c:v>3.3822999999999999</c:v>
                </c:pt>
                <c:pt idx="244">
                  <c:v>3.4925000000000002</c:v>
                </c:pt>
                <c:pt idx="245">
                  <c:v>3.4540999999999999</c:v>
                </c:pt>
                <c:pt idx="246">
                  <c:v>3.758</c:v>
                </c:pt>
                <c:pt idx="247">
                  <c:v>4.0568999999999997</c:v>
                </c:pt>
                <c:pt idx="248">
                  <c:v>4.4120999999999997</c:v>
                </c:pt>
                <c:pt idx="249">
                  <c:v>4.2436999999999996</c:v>
                </c:pt>
                <c:pt idx="250">
                  <c:v>4.0852000000000004</c:v>
                </c:pt>
                <c:pt idx="251">
                  <c:v>4.2998000000000003</c:v>
                </c:pt>
                <c:pt idx="252">
                  <c:v>4.3307000000000002</c:v>
                </c:pt>
                <c:pt idx="253">
                  <c:v>4.3654000000000002</c:v>
                </c:pt>
                <c:pt idx="254">
                  <c:v>4.0875000000000004</c:v>
                </c:pt>
                <c:pt idx="255">
                  <c:v>3.9346999999999999</c:v>
                </c:pt>
                <c:pt idx="256">
                  <c:v>4.0180999999999996</c:v>
                </c:pt>
                <c:pt idx="257">
                  <c:v>3.5672999999999999</c:v>
                </c:pt>
                <c:pt idx="258">
                  <c:v>3.6271</c:v>
                </c:pt>
                <c:pt idx="259">
                  <c:v>3.5954999999999999</c:v>
                </c:pt>
                <c:pt idx="260">
                  <c:v>3.6623999999999999</c:v>
                </c:pt>
                <c:pt idx="261">
                  <c:v>3.4998999999999998</c:v>
                </c:pt>
                <c:pt idx="262">
                  <c:v>3.5809000000000002</c:v>
                </c:pt>
                <c:pt idx="263">
                  <c:v>3.4201000000000001</c:v>
                </c:pt>
                <c:pt idx="264">
                  <c:v>3.4015</c:v>
                </c:pt>
                <c:pt idx="265">
                  <c:v>3.2873000000000001</c:v>
                </c:pt>
                <c:pt idx="266">
                  <c:v>3.3262999999999998</c:v>
                </c:pt>
                <c:pt idx="267">
                  <c:v>3.46</c:v>
                </c:pt>
                <c:pt idx="268">
                  <c:v>3.6265999999999998</c:v>
                </c:pt>
                <c:pt idx="269">
                  <c:v>3.7768000000000002</c:v>
                </c:pt>
                <c:pt idx="270">
                  <c:v>3.7010999999999998</c:v>
                </c:pt>
                <c:pt idx="271">
                  <c:v>3.7479</c:v>
                </c:pt>
                <c:pt idx="272">
                  <c:v>3.7342</c:v>
                </c:pt>
                <c:pt idx="273">
                  <c:v>3.8104</c:v>
                </c:pt>
                <c:pt idx="274">
                  <c:v>3.895</c:v>
                </c:pt>
                <c:pt idx="275">
                  <c:v>3.9731999999999998</c:v>
                </c:pt>
                <c:pt idx="276">
                  <c:v>3.9567999999999999</c:v>
                </c:pt>
                <c:pt idx="277">
                  <c:v>3.9573</c:v>
                </c:pt>
                <c:pt idx="278">
                  <c:v>4.0716000000000001</c:v>
                </c:pt>
                <c:pt idx="279">
                  <c:v>4.2348999999999997</c:v>
                </c:pt>
                <c:pt idx="280">
                  <c:v>4.3516000000000004</c:v>
                </c:pt>
                <c:pt idx="281">
                  <c:v>4.5289000000000001</c:v>
                </c:pt>
                <c:pt idx="282">
                  <c:v>4.3920000000000003</c:v>
                </c:pt>
                <c:pt idx="283">
                  <c:v>4.7035</c:v>
                </c:pt>
                <c:pt idx="284">
                  <c:v>4.6985999999999999</c:v>
                </c:pt>
                <c:pt idx="285">
                  <c:v>4.2093999999999996</c:v>
                </c:pt>
                <c:pt idx="286">
                  <c:v>4.3746</c:v>
                </c:pt>
                <c:pt idx="287">
                  <c:v>4.4504000000000001</c:v>
                </c:pt>
                <c:pt idx="288">
                  <c:v>4.1707999999999998</c:v>
                </c:pt>
                <c:pt idx="289">
                  <c:v>4.2649999999999997</c:v>
                </c:pt>
                <c:pt idx="290">
                  <c:v>4.4013</c:v>
                </c:pt>
                <c:pt idx="291">
                  <c:v>4.3963999999999999</c:v>
                </c:pt>
                <c:pt idx="292">
                  <c:v>4.3849999999999998</c:v>
                </c:pt>
                <c:pt idx="293">
                  <c:v>4.3760000000000003</c:v>
                </c:pt>
                <c:pt idx="294">
                  <c:v>4.2236000000000002</c:v>
                </c:pt>
                <c:pt idx="295">
                  <c:v>4.5526</c:v>
                </c:pt>
                <c:pt idx="296">
                  <c:v>4.5282</c:v>
                </c:pt>
                <c:pt idx="297">
                  <c:v>4.4794</c:v>
                </c:pt>
                <c:pt idx="298">
                  <c:v>4.6664000000000003</c:v>
                </c:pt>
                <c:pt idx="299">
                  <c:v>4.5053000000000001</c:v>
                </c:pt>
                <c:pt idx="300">
                  <c:v>4.75</c:v>
                </c:pt>
                <c:pt idx="301">
                  <c:v>4.9318</c:v>
                </c:pt>
                <c:pt idx="302">
                  <c:v>5.7401999999999997</c:v>
                </c:pt>
                <c:pt idx="303">
                  <c:v>6.0096999999999996</c:v>
                </c:pt>
                <c:pt idx="304">
                  <c:v>5.9219999999999997</c:v>
                </c:pt>
                <c:pt idx="305">
                  <c:v>6.1390000000000002</c:v>
                </c:pt>
                <c:pt idx="306">
                  <c:v>6.1523000000000003</c:v>
                </c:pt>
                <c:pt idx="307">
                  <c:v>6.5545</c:v>
                </c:pt>
                <c:pt idx="308">
                  <c:v>6.5751999999999997</c:v>
                </c:pt>
                <c:pt idx="309">
                  <c:v>6.6906999999999996</c:v>
                </c:pt>
                <c:pt idx="310">
                  <c:v>6.3598999999999997</c:v>
                </c:pt>
                <c:pt idx="311">
                  <c:v>6.3428000000000004</c:v>
                </c:pt>
                <c:pt idx="312">
                  <c:v>6.6292999999999997</c:v>
                </c:pt>
                <c:pt idx="313">
                  <c:v>6.7596999999999996</c:v>
                </c:pt>
                <c:pt idx="314">
                  <c:v>6.6045999999999996</c:v>
                </c:pt>
                <c:pt idx="315">
                  <c:v>6.5336999999999996</c:v>
                </c:pt>
                <c:pt idx="316">
                  <c:v>6.3780000000000001</c:v>
                </c:pt>
                <c:pt idx="317">
                  <c:v>5.8902999999999999</c:v>
                </c:pt>
                <c:pt idx="318">
                  <c:v>6.1870000000000003</c:v>
                </c:pt>
                <c:pt idx="319">
                  <c:v>6.0796999999999999</c:v>
                </c:pt>
                <c:pt idx="320">
                  <c:v>6.3033000000000001</c:v>
                </c:pt>
                <c:pt idx="321">
                  <c:v>6.5171999999999999</c:v>
                </c:pt>
                <c:pt idx="322">
                  <c:v>6.3753000000000002</c:v>
                </c:pt>
                <c:pt idx="323">
                  <c:v>6.3323</c:v>
                </c:pt>
                <c:pt idx="324">
                  <c:v>5.9581</c:v>
                </c:pt>
                <c:pt idx="325">
                  <c:v>5.7888999999999999</c:v>
                </c:pt>
                <c:pt idx="326">
                  <c:v>5.2431999999999999</c:v>
                </c:pt>
                <c:pt idx="327">
                  <c:v>5.2411000000000003</c:v>
                </c:pt>
                <c:pt idx="328">
                  <c:v>5.0776000000000003</c:v>
                </c:pt>
                <c:pt idx="329">
                  <c:v>5.5095000000000001</c:v>
                </c:pt>
                <c:pt idx="330">
                  <c:v>5.2862</c:v>
                </c:pt>
                <c:pt idx="331">
                  <c:v>5.2126000000000001</c:v>
                </c:pt>
                <c:pt idx="332">
                  <c:v>5.3066000000000004</c:v>
                </c:pt>
                <c:pt idx="333">
                  <c:v>5.1185</c:v>
                </c:pt>
                <c:pt idx="334">
                  <c:v>5.3951000000000002</c:v>
                </c:pt>
                <c:pt idx="335">
                  <c:v>5.6570999999999998</c:v>
                </c:pt>
                <c:pt idx="336">
                  <c:v>5.5103999999999997</c:v>
                </c:pt>
                <c:pt idx="337">
                  <c:v>5.5382999999999996</c:v>
                </c:pt>
                <c:pt idx="338">
                  <c:v>5.4878999999999998</c:v>
                </c:pt>
                <c:pt idx="339">
                  <c:v>5.4965999999999999</c:v>
                </c:pt>
                <c:pt idx="340">
                  <c:v>5.4053000000000004</c:v>
                </c:pt>
                <c:pt idx="341">
                  <c:v>5.2214999999999998</c:v>
                </c:pt>
                <c:pt idx="342">
                  <c:v>5.1943999999999999</c:v>
                </c:pt>
                <c:pt idx="343">
                  <c:v>5.3711000000000002</c:v>
                </c:pt>
                <c:pt idx="344">
                  <c:v>5.3194999999999997</c:v>
                </c:pt>
                <c:pt idx="345">
                  <c:v>5.3250000000000002</c:v>
                </c:pt>
                <c:pt idx="346">
                  <c:v>5.3559999999999999</c:v>
                </c:pt>
                <c:pt idx="347">
                  <c:v>5.3548</c:v>
                </c:pt>
                <c:pt idx="348">
                  <c:v>5.3567</c:v>
                </c:pt>
                <c:pt idx="349">
                  <c:v>5.3708</c:v>
                </c:pt>
                <c:pt idx="350">
                  <c:v>5.4119999999999999</c:v>
                </c:pt>
                <c:pt idx="351">
                  <c:v>5.5381999999999998</c:v>
                </c:pt>
                <c:pt idx="352">
                  <c:v>5.6852999999999998</c:v>
                </c:pt>
                <c:pt idx="353">
                  <c:v>5.8917000000000002</c:v>
                </c:pt>
                <c:pt idx="354">
                  <c:v>6.1197999999999997</c:v>
                </c:pt>
                <c:pt idx="355">
                  <c:v>6.1383999999999999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C8-41CB-B9DB-836EBD540728}"/>
            </c:ext>
          </c:extLst>
        </c:ser>
        <c:ser>
          <c:idx val="1"/>
          <c:order val="1"/>
          <c:tx>
            <c:strRef>
              <c:f>FOREX!$B$1</c:f>
              <c:strCache>
                <c:ptCount val="1"/>
                <c:pt idx="0">
                  <c:v>BRL/USD</c:v>
                </c:pt>
              </c:strCache>
            </c:strRef>
          </c:tx>
          <c:spPr>
            <a:ln w="381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FOREX!$A$2:$A$357</c:f>
              <c:numCache>
                <c:formatCode>m/d/yyyy</c:formatCode>
                <c:ptCount val="356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</c:numCache>
            </c:numRef>
          </c:xVal>
          <c:yVal>
            <c:numRef>
              <c:f>FOREX!$B$2:$B$357</c:f>
              <c:numCache>
                <c:formatCode>#,##0.0000</c:formatCode>
                <c:ptCount val="356"/>
                <c:pt idx="0">
                  <c:v>0.84050000000000002</c:v>
                </c:pt>
                <c:pt idx="1">
                  <c:v>0.85050000000000003</c:v>
                </c:pt>
                <c:pt idx="2">
                  <c:v>0.9</c:v>
                </c:pt>
                <c:pt idx="3">
                  <c:v>0.91749999999999998</c:v>
                </c:pt>
                <c:pt idx="4">
                  <c:v>0.90549999999999997</c:v>
                </c:pt>
                <c:pt idx="5">
                  <c:v>0.91930000000000001</c:v>
                </c:pt>
                <c:pt idx="6">
                  <c:v>0.93510000000000004</c:v>
                </c:pt>
                <c:pt idx="7">
                  <c:v>0.94920000000000004</c:v>
                </c:pt>
                <c:pt idx="8">
                  <c:v>0.95289999999999997</c:v>
                </c:pt>
                <c:pt idx="9">
                  <c:v>0.96150000000000002</c:v>
                </c:pt>
                <c:pt idx="10">
                  <c:v>0.96599999999999997</c:v>
                </c:pt>
                <c:pt idx="11">
                  <c:v>0.97189999999999999</c:v>
                </c:pt>
                <c:pt idx="12">
                  <c:v>0.97799999999999998</c:v>
                </c:pt>
                <c:pt idx="13">
                  <c:v>0.98450000000000004</c:v>
                </c:pt>
                <c:pt idx="14">
                  <c:v>0.98770000000000002</c:v>
                </c:pt>
                <c:pt idx="15">
                  <c:v>0.99199999999999999</c:v>
                </c:pt>
                <c:pt idx="16">
                  <c:v>0.99829999999999997</c:v>
                </c:pt>
                <c:pt idx="17">
                  <c:v>1.0042</c:v>
                </c:pt>
                <c:pt idx="18">
                  <c:v>1.0143</c:v>
                </c:pt>
                <c:pt idx="19">
                  <c:v>1.0165</c:v>
                </c:pt>
                <c:pt idx="20">
                  <c:v>1.0212000000000001</c:v>
                </c:pt>
                <c:pt idx="21">
                  <c:v>1.0275000000000001</c:v>
                </c:pt>
                <c:pt idx="22">
                  <c:v>1.0327</c:v>
                </c:pt>
                <c:pt idx="23">
                  <c:v>1.0390999999999999</c:v>
                </c:pt>
                <c:pt idx="24">
                  <c:v>1.0457000000000001</c:v>
                </c:pt>
                <c:pt idx="25">
                  <c:v>1.0509999999999999</c:v>
                </c:pt>
                <c:pt idx="26">
                  <c:v>1.0608</c:v>
                </c:pt>
                <c:pt idx="27">
                  <c:v>1.0634999999999999</c:v>
                </c:pt>
                <c:pt idx="28">
                  <c:v>1.0703</c:v>
                </c:pt>
                <c:pt idx="29">
                  <c:v>1.0765</c:v>
                </c:pt>
                <c:pt idx="30">
                  <c:v>1.0829</c:v>
                </c:pt>
                <c:pt idx="31">
                  <c:v>1.0916999999999999</c:v>
                </c:pt>
                <c:pt idx="32">
                  <c:v>1.0960000000000001</c:v>
                </c:pt>
                <c:pt idx="33">
                  <c:v>1.1026</c:v>
                </c:pt>
                <c:pt idx="34">
                  <c:v>1.109</c:v>
                </c:pt>
                <c:pt idx="35">
                  <c:v>1.1160000000000001</c:v>
                </c:pt>
                <c:pt idx="36">
                  <c:v>1.1231</c:v>
                </c:pt>
                <c:pt idx="37">
                  <c:v>1.1299999999999999</c:v>
                </c:pt>
                <c:pt idx="38">
                  <c:v>1.137</c:v>
                </c:pt>
                <c:pt idx="39">
                  <c:v>1.1435</c:v>
                </c:pt>
                <c:pt idx="40">
                  <c:v>1.1505000000000001</c:v>
                </c:pt>
                <c:pt idx="41">
                  <c:v>1.1566000000000001</c:v>
                </c:pt>
                <c:pt idx="42">
                  <c:v>1.1629</c:v>
                </c:pt>
                <c:pt idx="43">
                  <c:v>1.1768000000000001</c:v>
                </c:pt>
                <c:pt idx="44">
                  <c:v>1.1842999999999999</c:v>
                </c:pt>
                <c:pt idx="45">
                  <c:v>1.1930000000000001</c:v>
                </c:pt>
                <c:pt idx="46">
                  <c:v>1.2015</c:v>
                </c:pt>
                <c:pt idx="47">
                  <c:v>1.2082999999999999</c:v>
                </c:pt>
                <c:pt idx="48">
                  <c:v>2.085</c:v>
                </c:pt>
                <c:pt idx="49">
                  <c:v>2.0350000000000001</c:v>
                </c:pt>
                <c:pt idx="50">
                  <c:v>1.7175</c:v>
                </c:pt>
                <c:pt idx="51">
                  <c:v>1.6655</c:v>
                </c:pt>
                <c:pt idx="52">
                  <c:v>1.72</c:v>
                </c:pt>
                <c:pt idx="53">
                  <c:v>1.7529999999999999</c:v>
                </c:pt>
                <c:pt idx="54">
                  <c:v>1.8029999999999999</c:v>
                </c:pt>
                <c:pt idx="55">
                  <c:v>1.9179999999999999</c:v>
                </c:pt>
                <c:pt idx="56">
                  <c:v>1.9370000000000001</c:v>
                </c:pt>
                <c:pt idx="57">
                  <c:v>1.948</c:v>
                </c:pt>
                <c:pt idx="58">
                  <c:v>1.923</c:v>
                </c:pt>
                <c:pt idx="59">
                  <c:v>1.8055000000000001</c:v>
                </c:pt>
                <c:pt idx="60">
                  <c:v>1.784</c:v>
                </c:pt>
                <c:pt idx="61">
                  <c:v>1.768</c:v>
                </c:pt>
                <c:pt idx="62">
                  <c:v>1.7395</c:v>
                </c:pt>
                <c:pt idx="63">
                  <c:v>1.8049999999999999</c:v>
                </c:pt>
                <c:pt idx="64">
                  <c:v>1.8240000000000001</c:v>
                </c:pt>
                <c:pt idx="65">
                  <c:v>1.8069999999999999</c:v>
                </c:pt>
                <c:pt idx="66">
                  <c:v>1.7835000000000001</c:v>
                </c:pt>
                <c:pt idx="67">
                  <c:v>1.8234999999999999</c:v>
                </c:pt>
                <c:pt idx="68">
                  <c:v>1.8434999999999999</c:v>
                </c:pt>
                <c:pt idx="69">
                  <c:v>1.9</c:v>
                </c:pt>
                <c:pt idx="70">
                  <c:v>1.9795</c:v>
                </c:pt>
                <c:pt idx="71">
                  <c:v>1.95</c:v>
                </c:pt>
                <c:pt idx="72">
                  <c:v>1.9710000000000001</c:v>
                </c:pt>
                <c:pt idx="73">
                  <c:v>2.0463</c:v>
                </c:pt>
                <c:pt idx="74">
                  <c:v>2.153</c:v>
                </c:pt>
                <c:pt idx="75">
                  <c:v>2.2010000000000001</c:v>
                </c:pt>
                <c:pt idx="76">
                  <c:v>2.3809999999999998</c:v>
                </c:pt>
                <c:pt idx="77">
                  <c:v>2.3105000000000002</c:v>
                </c:pt>
                <c:pt idx="78">
                  <c:v>2.4729999999999999</c:v>
                </c:pt>
                <c:pt idx="79">
                  <c:v>2.5640000000000001</c:v>
                </c:pt>
                <c:pt idx="80">
                  <c:v>2.67</c:v>
                </c:pt>
                <c:pt idx="81">
                  <c:v>2.6960000000000002</c:v>
                </c:pt>
                <c:pt idx="82">
                  <c:v>2.4950000000000001</c:v>
                </c:pt>
                <c:pt idx="83">
                  <c:v>2.3109999999999999</c:v>
                </c:pt>
                <c:pt idx="84">
                  <c:v>2.4129999999999998</c:v>
                </c:pt>
                <c:pt idx="85">
                  <c:v>2.3650000000000002</c:v>
                </c:pt>
                <c:pt idx="86">
                  <c:v>2.3250000000000002</c:v>
                </c:pt>
                <c:pt idx="87">
                  <c:v>2.3610000000000002</c:v>
                </c:pt>
                <c:pt idx="88">
                  <c:v>2.5179999999999998</c:v>
                </c:pt>
                <c:pt idx="89">
                  <c:v>2.8174999999999999</c:v>
                </c:pt>
                <c:pt idx="90">
                  <c:v>3.46</c:v>
                </c:pt>
                <c:pt idx="91">
                  <c:v>3.0074999999999998</c:v>
                </c:pt>
                <c:pt idx="92">
                  <c:v>3.76</c:v>
                </c:pt>
                <c:pt idx="93">
                  <c:v>3.65</c:v>
                </c:pt>
                <c:pt idx="94">
                  <c:v>3.653</c:v>
                </c:pt>
                <c:pt idx="95">
                  <c:v>3.54</c:v>
                </c:pt>
                <c:pt idx="96">
                  <c:v>3.504</c:v>
                </c:pt>
                <c:pt idx="97">
                  <c:v>3.57</c:v>
                </c:pt>
                <c:pt idx="98">
                  <c:v>3.3639999999999999</c:v>
                </c:pt>
                <c:pt idx="99">
                  <c:v>2.911</c:v>
                </c:pt>
                <c:pt idx="100">
                  <c:v>2.9735</c:v>
                </c:pt>
                <c:pt idx="101">
                  <c:v>2.8370000000000002</c:v>
                </c:pt>
                <c:pt idx="102">
                  <c:v>2.9674999999999998</c:v>
                </c:pt>
                <c:pt idx="103">
                  <c:v>2.9784999999999999</c:v>
                </c:pt>
                <c:pt idx="104">
                  <c:v>2.8925000000000001</c:v>
                </c:pt>
                <c:pt idx="105">
                  <c:v>2.8664999999999998</c:v>
                </c:pt>
                <c:pt idx="106">
                  <c:v>2.9464999999999999</c:v>
                </c:pt>
                <c:pt idx="107">
                  <c:v>2.8915000000000002</c:v>
                </c:pt>
                <c:pt idx="108">
                  <c:v>2.9344999999999999</c:v>
                </c:pt>
                <c:pt idx="109">
                  <c:v>2.9060000000000001</c:v>
                </c:pt>
                <c:pt idx="110">
                  <c:v>2.8959999999999999</c:v>
                </c:pt>
                <c:pt idx="111">
                  <c:v>2.931</c:v>
                </c:pt>
                <c:pt idx="112">
                  <c:v>3.1890000000000001</c:v>
                </c:pt>
                <c:pt idx="113">
                  <c:v>3.0859999999999999</c:v>
                </c:pt>
                <c:pt idx="114">
                  <c:v>3.0375000000000001</c:v>
                </c:pt>
                <c:pt idx="115">
                  <c:v>2.927</c:v>
                </c:pt>
                <c:pt idx="116">
                  <c:v>2.8595000000000002</c:v>
                </c:pt>
                <c:pt idx="117">
                  <c:v>2.8592</c:v>
                </c:pt>
                <c:pt idx="118">
                  <c:v>2.72</c:v>
                </c:pt>
                <c:pt idx="119">
                  <c:v>2.6560000000000001</c:v>
                </c:pt>
                <c:pt idx="120">
                  <c:v>2.6088</c:v>
                </c:pt>
                <c:pt idx="121">
                  <c:v>2.5895000000000001</c:v>
                </c:pt>
                <c:pt idx="122">
                  <c:v>2.68</c:v>
                </c:pt>
                <c:pt idx="123">
                  <c:v>2.5282</c:v>
                </c:pt>
                <c:pt idx="124">
                  <c:v>2.4095</c:v>
                </c:pt>
                <c:pt idx="125">
                  <c:v>2.3363999999999998</c:v>
                </c:pt>
                <c:pt idx="126">
                  <c:v>2.38</c:v>
                </c:pt>
                <c:pt idx="127">
                  <c:v>2.3555000000000001</c:v>
                </c:pt>
                <c:pt idx="128">
                  <c:v>2.2275</c:v>
                </c:pt>
                <c:pt idx="129">
                  <c:v>2.2517999999999998</c:v>
                </c:pt>
                <c:pt idx="130">
                  <c:v>2.2035</c:v>
                </c:pt>
                <c:pt idx="131">
                  <c:v>2.3382999999999998</c:v>
                </c:pt>
                <c:pt idx="132">
                  <c:v>2.2120000000000002</c:v>
                </c:pt>
                <c:pt idx="133">
                  <c:v>2.1234999999999999</c:v>
                </c:pt>
                <c:pt idx="134">
                  <c:v>2.1640000000000001</c:v>
                </c:pt>
                <c:pt idx="135">
                  <c:v>2.0870000000000002</c:v>
                </c:pt>
                <c:pt idx="136">
                  <c:v>2.3050999999999999</c:v>
                </c:pt>
                <c:pt idx="137">
                  <c:v>2.1659000000000002</c:v>
                </c:pt>
                <c:pt idx="138">
                  <c:v>2.1775000000000002</c:v>
                </c:pt>
                <c:pt idx="139">
                  <c:v>2.1434000000000002</c:v>
                </c:pt>
                <c:pt idx="140">
                  <c:v>2.1743000000000001</c:v>
                </c:pt>
                <c:pt idx="141">
                  <c:v>2.1427999999999998</c:v>
                </c:pt>
                <c:pt idx="142">
                  <c:v>2.165</c:v>
                </c:pt>
                <c:pt idx="143">
                  <c:v>2.1364999999999998</c:v>
                </c:pt>
                <c:pt idx="144">
                  <c:v>2.1240000000000001</c:v>
                </c:pt>
                <c:pt idx="145">
                  <c:v>2.1204000000000001</c:v>
                </c:pt>
                <c:pt idx="146">
                  <c:v>2.0590000000000002</c:v>
                </c:pt>
                <c:pt idx="147">
                  <c:v>2.0348000000000002</c:v>
                </c:pt>
                <c:pt idx="148">
                  <c:v>1.9205000000000001</c:v>
                </c:pt>
                <c:pt idx="149">
                  <c:v>1.929</c:v>
                </c:pt>
                <c:pt idx="150">
                  <c:v>1.8819999999999999</c:v>
                </c:pt>
                <c:pt idx="151">
                  <c:v>1.9681</c:v>
                </c:pt>
                <c:pt idx="152">
                  <c:v>1.833</c:v>
                </c:pt>
                <c:pt idx="153">
                  <c:v>1.7367999999999999</c:v>
                </c:pt>
                <c:pt idx="154">
                  <c:v>1.7982</c:v>
                </c:pt>
                <c:pt idx="155">
                  <c:v>1.78</c:v>
                </c:pt>
                <c:pt idx="156">
                  <c:v>1.7587999999999999</c:v>
                </c:pt>
                <c:pt idx="157">
                  <c:v>1.6914</c:v>
                </c:pt>
                <c:pt idx="158">
                  <c:v>1.7564</c:v>
                </c:pt>
                <c:pt idx="159">
                  <c:v>1.6621999999999999</c:v>
                </c:pt>
                <c:pt idx="160">
                  <c:v>1.6265000000000001</c:v>
                </c:pt>
                <c:pt idx="161">
                  <c:v>1.6041000000000001</c:v>
                </c:pt>
                <c:pt idx="162">
                  <c:v>1.5669999999999999</c:v>
                </c:pt>
                <c:pt idx="163">
                  <c:v>1.63</c:v>
                </c:pt>
                <c:pt idx="164">
                  <c:v>1.9066000000000001</c:v>
                </c:pt>
                <c:pt idx="165">
                  <c:v>2.1642000000000001</c:v>
                </c:pt>
                <c:pt idx="166">
                  <c:v>2.3033999999999999</c:v>
                </c:pt>
                <c:pt idx="167">
                  <c:v>2.3144999999999998</c:v>
                </c:pt>
                <c:pt idx="168">
                  <c:v>2.3199999999999998</c:v>
                </c:pt>
                <c:pt idx="169">
                  <c:v>2.3914</c:v>
                </c:pt>
                <c:pt idx="170">
                  <c:v>2.3169</c:v>
                </c:pt>
                <c:pt idx="171">
                  <c:v>2.1898</c:v>
                </c:pt>
                <c:pt idx="172">
                  <c:v>1.9715</c:v>
                </c:pt>
                <c:pt idx="173">
                  <c:v>1.9524999999999999</c:v>
                </c:pt>
                <c:pt idx="174">
                  <c:v>1.865</c:v>
                </c:pt>
                <c:pt idx="175">
                  <c:v>1.8802000000000001</c:v>
                </c:pt>
                <c:pt idx="176">
                  <c:v>1.7715000000000001</c:v>
                </c:pt>
                <c:pt idx="177">
                  <c:v>1.7635000000000001</c:v>
                </c:pt>
                <c:pt idx="178">
                  <c:v>1.7555000000000001</c:v>
                </c:pt>
                <c:pt idx="179">
                  <c:v>1.7430000000000001</c:v>
                </c:pt>
                <c:pt idx="180">
                  <c:v>1.885</c:v>
                </c:pt>
                <c:pt idx="181">
                  <c:v>1.8071999999999999</c:v>
                </c:pt>
                <c:pt idx="182">
                  <c:v>1.7837000000000001</c:v>
                </c:pt>
                <c:pt idx="183">
                  <c:v>1.7375</c:v>
                </c:pt>
                <c:pt idx="184">
                  <c:v>1.8201000000000001</c:v>
                </c:pt>
                <c:pt idx="185">
                  <c:v>1.8039000000000001</c:v>
                </c:pt>
                <c:pt idx="186">
                  <c:v>1.754</c:v>
                </c:pt>
                <c:pt idx="187">
                  <c:v>1.7549999999999999</c:v>
                </c:pt>
                <c:pt idx="188">
                  <c:v>1.6876</c:v>
                </c:pt>
                <c:pt idx="189">
                  <c:v>1.7012</c:v>
                </c:pt>
                <c:pt idx="190">
                  <c:v>1.7150000000000001</c:v>
                </c:pt>
                <c:pt idx="191">
                  <c:v>1.6595</c:v>
                </c:pt>
                <c:pt idx="192">
                  <c:v>1.6675</c:v>
                </c:pt>
                <c:pt idx="193">
                  <c:v>1.6637999999999999</c:v>
                </c:pt>
                <c:pt idx="194">
                  <c:v>1.6319999999999999</c:v>
                </c:pt>
                <c:pt idx="195">
                  <c:v>1.5774999999999999</c:v>
                </c:pt>
                <c:pt idx="196">
                  <c:v>1.58</c:v>
                </c:pt>
                <c:pt idx="197">
                  <c:v>1.5622</c:v>
                </c:pt>
                <c:pt idx="198">
                  <c:v>1.5489999999999999</c:v>
                </c:pt>
                <c:pt idx="199">
                  <c:v>1.5891999999999999</c:v>
                </c:pt>
                <c:pt idx="200">
                  <c:v>1.879</c:v>
                </c:pt>
                <c:pt idx="201">
                  <c:v>1.7172000000000001</c:v>
                </c:pt>
                <c:pt idx="202">
                  <c:v>1.8083</c:v>
                </c:pt>
                <c:pt idx="203">
                  <c:v>1.8632</c:v>
                </c:pt>
                <c:pt idx="204">
                  <c:v>1.7472000000000001</c:v>
                </c:pt>
                <c:pt idx="205">
                  <c:v>1.7174</c:v>
                </c:pt>
                <c:pt idx="206">
                  <c:v>1.8264</c:v>
                </c:pt>
                <c:pt idx="207">
                  <c:v>1.9088000000000001</c:v>
                </c:pt>
                <c:pt idx="208">
                  <c:v>2.0226000000000002</c:v>
                </c:pt>
                <c:pt idx="209">
                  <c:v>2.0095000000000001</c:v>
                </c:pt>
                <c:pt idx="210">
                  <c:v>2.0567000000000002</c:v>
                </c:pt>
                <c:pt idx="211">
                  <c:v>2.0293000000000001</c:v>
                </c:pt>
                <c:pt idx="212">
                  <c:v>2.0257000000000001</c:v>
                </c:pt>
                <c:pt idx="213">
                  <c:v>2.0308999999999999</c:v>
                </c:pt>
                <c:pt idx="214">
                  <c:v>2.1360999999999999</c:v>
                </c:pt>
                <c:pt idx="215">
                  <c:v>2.0485000000000002</c:v>
                </c:pt>
                <c:pt idx="216">
                  <c:v>1.9902</c:v>
                </c:pt>
                <c:pt idx="217">
                  <c:v>1.9795</c:v>
                </c:pt>
                <c:pt idx="218">
                  <c:v>2.0234999999999999</c:v>
                </c:pt>
                <c:pt idx="219">
                  <c:v>2.0009999999999999</c:v>
                </c:pt>
                <c:pt idx="220">
                  <c:v>2.1417999999999999</c:v>
                </c:pt>
                <c:pt idx="221">
                  <c:v>2.2315</c:v>
                </c:pt>
                <c:pt idx="222">
                  <c:v>2.2764000000000002</c:v>
                </c:pt>
                <c:pt idx="223">
                  <c:v>2.3858999999999999</c:v>
                </c:pt>
                <c:pt idx="224">
                  <c:v>2.2155999999999998</c:v>
                </c:pt>
                <c:pt idx="225">
                  <c:v>2.2389999999999999</c:v>
                </c:pt>
                <c:pt idx="226">
                  <c:v>2.3355000000000001</c:v>
                </c:pt>
                <c:pt idx="227">
                  <c:v>2.3618000000000001</c:v>
                </c:pt>
                <c:pt idx="228">
                  <c:v>2.4121999999999999</c:v>
                </c:pt>
                <c:pt idx="229">
                  <c:v>2.3380999999999998</c:v>
                </c:pt>
                <c:pt idx="230">
                  <c:v>2.2713999999999999</c:v>
                </c:pt>
                <c:pt idx="231">
                  <c:v>2.2320000000000002</c:v>
                </c:pt>
                <c:pt idx="232">
                  <c:v>2.2403</c:v>
                </c:pt>
                <c:pt idx="233">
                  <c:v>2.2136999999999998</c:v>
                </c:pt>
                <c:pt idx="234">
                  <c:v>2.2633999999999999</c:v>
                </c:pt>
                <c:pt idx="235">
                  <c:v>2.2355</c:v>
                </c:pt>
                <c:pt idx="236">
                  <c:v>2.4449000000000001</c:v>
                </c:pt>
                <c:pt idx="237">
                  <c:v>2.4779</c:v>
                </c:pt>
                <c:pt idx="238">
                  <c:v>2.5651000000000002</c:v>
                </c:pt>
                <c:pt idx="239">
                  <c:v>2.657</c:v>
                </c:pt>
                <c:pt idx="240">
                  <c:v>2.6814</c:v>
                </c:pt>
                <c:pt idx="241">
                  <c:v>2.8380000000000001</c:v>
                </c:pt>
                <c:pt idx="242">
                  <c:v>3.1947000000000001</c:v>
                </c:pt>
                <c:pt idx="243">
                  <c:v>3.0139999999999998</c:v>
                </c:pt>
                <c:pt idx="244">
                  <c:v>3.1787999999999998</c:v>
                </c:pt>
                <c:pt idx="245">
                  <c:v>3.1019999999999999</c:v>
                </c:pt>
                <c:pt idx="246">
                  <c:v>3.4203999999999999</c:v>
                </c:pt>
                <c:pt idx="247">
                  <c:v>3.6187</c:v>
                </c:pt>
                <c:pt idx="248">
                  <c:v>3.9478</c:v>
                </c:pt>
                <c:pt idx="249">
                  <c:v>3.8561999999999999</c:v>
                </c:pt>
                <c:pt idx="250">
                  <c:v>3.8675000000000002</c:v>
                </c:pt>
                <c:pt idx="251">
                  <c:v>3.9592999999999998</c:v>
                </c:pt>
                <c:pt idx="252">
                  <c:v>3.9973000000000001</c:v>
                </c:pt>
                <c:pt idx="253">
                  <c:v>4.0156000000000001</c:v>
                </c:pt>
                <c:pt idx="254">
                  <c:v>3.5924999999999998</c:v>
                </c:pt>
                <c:pt idx="255">
                  <c:v>3.4352</c:v>
                </c:pt>
                <c:pt idx="256">
                  <c:v>3.6105</c:v>
                </c:pt>
                <c:pt idx="257">
                  <c:v>3.2126000000000001</c:v>
                </c:pt>
                <c:pt idx="258">
                  <c:v>3.2471000000000001</c:v>
                </c:pt>
                <c:pt idx="259">
                  <c:v>3.2265999999999999</c:v>
                </c:pt>
                <c:pt idx="260">
                  <c:v>3.2589000000000001</c:v>
                </c:pt>
                <c:pt idx="261">
                  <c:v>3.1878000000000002</c:v>
                </c:pt>
                <c:pt idx="262">
                  <c:v>3.3826999999999998</c:v>
                </c:pt>
                <c:pt idx="263">
                  <c:v>3.2532000000000001</c:v>
                </c:pt>
                <c:pt idx="264">
                  <c:v>3.1507000000000001</c:v>
                </c:pt>
                <c:pt idx="265">
                  <c:v>3.1086</c:v>
                </c:pt>
                <c:pt idx="266">
                  <c:v>3.1230000000000002</c:v>
                </c:pt>
                <c:pt idx="267">
                  <c:v>3.1758000000000002</c:v>
                </c:pt>
                <c:pt idx="268">
                  <c:v>3.2262</c:v>
                </c:pt>
                <c:pt idx="269">
                  <c:v>3.3062999999999998</c:v>
                </c:pt>
                <c:pt idx="270">
                  <c:v>3.1259000000000001</c:v>
                </c:pt>
                <c:pt idx="271">
                  <c:v>3.1474000000000002</c:v>
                </c:pt>
                <c:pt idx="272">
                  <c:v>3.1614</c:v>
                </c:pt>
                <c:pt idx="273">
                  <c:v>3.2724000000000002</c:v>
                </c:pt>
                <c:pt idx="274">
                  <c:v>3.2726000000000002</c:v>
                </c:pt>
                <c:pt idx="275">
                  <c:v>3.3121</c:v>
                </c:pt>
                <c:pt idx="276">
                  <c:v>3.1858</c:v>
                </c:pt>
                <c:pt idx="277">
                  <c:v>3.2458</c:v>
                </c:pt>
                <c:pt idx="278">
                  <c:v>3.3046000000000002</c:v>
                </c:pt>
                <c:pt idx="279">
                  <c:v>3.5066000000000002</c:v>
                </c:pt>
                <c:pt idx="280">
                  <c:v>3.7225000000000001</c:v>
                </c:pt>
                <c:pt idx="281">
                  <c:v>3.8765000000000001</c:v>
                </c:pt>
                <c:pt idx="282">
                  <c:v>3.7557</c:v>
                </c:pt>
                <c:pt idx="283">
                  <c:v>4.0545</c:v>
                </c:pt>
                <c:pt idx="284">
                  <c:v>4.0476999999999999</c:v>
                </c:pt>
                <c:pt idx="285">
                  <c:v>3.7218</c:v>
                </c:pt>
                <c:pt idx="286">
                  <c:v>3.8662000000000001</c:v>
                </c:pt>
                <c:pt idx="287">
                  <c:v>3.8803999999999998</c:v>
                </c:pt>
                <c:pt idx="288">
                  <c:v>3.6438999999999999</c:v>
                </c:pt>
                <c:pt idx="289">
                  <c:v>3.7511000000000001</c:v>
                </c:pt>
                <c:pt idx="290">
                  <c:v>3.9238</c:v>
                </c:pt>
                <c:pt idx="291">
                  <c:v>3.9207000000000001</c:v>
                </c:pt>
                <c:pt idx="292">
                  <c:v>3.9218000000000002</c:v>
                </c:pt>
                <c:pt idx="293">
                  <c:v>3.8517999999999999</c:v>
                </c:pt>
                <c:pt idx="294">
                  <c:v>3.8125</c:v>
                </c:pt>
                <c:pt idx="295">
                  <c:v>4.1444999999999999</c:v>
                </c:pt>
                <c:pt idx="296">
                  <c:v>4.1551</c:v>
                </c:pt>
                <c:pt idx="297">
                  <c:v>4.0174000000000003</c:v>
                </c:pt>
                <c:pt idx="298">
                  <c:v>4.2363999999999997</c:v>
                </c:pt>
                <c:pt idx="299">
                  <c:v>4.0190000000000001</c:v>
                </c:pt>
                <c:pt idx="300">
                  <c:v>4.282</c:v>
                </c:pt>
                <c:pt idx="301">
                  <c:v>4.4733000000000001</c:v>
                </c:pt>
                <c:pt idx="302">
                  <c:v>5.2046000000000001</c:v>
                </c:pt>
                <c:pt idx="303">
                  <c:v>5.4858000000000002</c:v>
                </c:pt>
                <c:pt idx="304">
                  <c:v>5.3361000000000001</c:v>
                </c:pt>
                <c:pt idx="305">
                  <c:v>5.4661</c:v>
                </c:pt>
                <c:pt idx="306">
                  <c:v>5.2240000000000002</c:v>
                </c:pt>
                <c:pt idx="307">
                  <c:v>5.4913999999999996</c:v>
                </c:pt>
                <c:pt idx="308">
                  <c:v>5.6112000000000002</c:v>
                </c:pt>
                <c:pt idx="309">
                  <c:v>5.7446000000000002</c:v>
                </c:pt>
                <c:pt idx="310">
                  <c:v>5.3319000000000001</c:v>
                </c:pt>
                <c:pt idx="311">
                  <c:v>5.1936999999999998</c:v>
                </c:pt>
                <c:pt idx="312">
                  <c:v>5.4625000000000004</c:v>
                </c:pt>
                <c:pt idx="313">
                  <c:v>5.5986000000000002</c:v>
                </c:pt>
                <c:pt idx="314">
                  <c:v>5.6315</c:v>
                </c:pt>
                <c:pt idx="315">
                  <c:v>5.4366000000000003</c:v>
                </c:pt>
                <c:pt idx="316">
                  <c:v>5.2172000000000001</c:v>
                </c:pt>
                <c:pt idx="317">
                  <c:v>4.9686000000000003</c:v>
                </c:pt>
                <c:pt idx="318">
                  <c:v>5.2122999999999999</c:v>
                </c:pt>
                <c:pt idx="319">
                  <c:v>5.1492000000000004</c:v>
                </c:pt>
                <c:pt idx="320">
                  <c:v>5.4428000000000001</c:v>
                </c:pt>
                <c:pt idx="321">
                  <c:v>5.6372</c:v>
                </c:pt>
                <c:pt idx="322">
                  <c:v>5.6238999999999999</c:v>
                </c:pt>
                <c:pt idx="323">
                  <c:v>5.5702999999999996</c:v>
                </c:pt>
                <c:pt idx="324">
                  <c:v>5.3041</c:v>
                </c:pt>
                <c:pt idx="325">
                  <c:v>5.1599000000000004</c:v>
                </c:pt>
                <c:pt idx="326">
                  <c:v>4.7389999999999999</c:v>
                </c:pt>
                <c:pt idx="327">
                  <c:v>4.9721000000000002</c:v>
                </c:pt>
                <c:pt idx="328">
                  <c:v>4.7314999999999996</c:v>
                </c:pt>
                <c:pt idx="329">
                  <c:v>5.2561999999999998</c:v>
                </c:pt>
                <c:pt idx="330">
                  <c:v>5.1734</c:v>
                </c:pt>
                <c:pt idx="331">
                  <c:v>5.1830999999999996</c:v>
                </c:pt>
                <c:pt idx="332">
                  <c:v>5.4154</c:v>
                </c:pt>
                <c:pt idx="333">
                  <c:v>5.1791</c:v>
                </c:pt>
                <c:pt idx="334">
                  <c:v>5.1851000000000003</c:v>
                </c:pt>
                <c:pt idx="335">
                  <c:v>5.2859999999999996</c:v>
                </c:pt>
                <c:pt idx="336">
                  <c:v>5.0731000000000002</c:v>
                </c:pt>
                <c:pt idx="337">
                  <c:v>5.2366999999999999</c:v>
                </c:pt>
                <c:pt idx="338">
                  <c:v>5.0631000000000004</c:v>
                </c:pt>
                <c:pt idx="339">
                  <c:v>4.9865000000000004</c:v>
                </c:pt>
                <c:pt idx="340">
                  <c:v>5.0574000000000003</c:v>
                </c:pt>
                <c:pt idx="341">
                  <c:v>4.7859999999999996</c:v>
                </c:pt>
                <c:pt idx="342">
                  <c:v>4.7241</c:v>
                </c:pt>
                <c:pt idx="343">
                  <c:v>4.9543999999999997</c:v>
                </c:pt>
                <c:pt idx="344">
                  <c:v>5.032</c:v>
                </c:pt>
                <c:pt idx="345">
                  <c:v>5.0350000000000001</c:v>
                </c:pt>
                <c:pt idx="346">
                  <c:v>4.9204999999999997</c:v>
                </c:pt>
                <c:pt idx="347">
                  <c:v>4.8521000000000001</c:v>
                </c:pt>
                <c:pt idx="348">
                  <c:v>4.9526000000000003</c:v>
                </c:pt>
                <c:pt idx="349">
                  <c:v>4.9715999999999996</c:v>
                </c:pt>
                <c:pt idx="350">
                  <c:v>5.0152999999999999</c:v>
                </c:pt>
                <c:pt idx="351">
                  <c:v>5.1933999999999996</c:v>
                </c:pt>
                <c:pt idx="352">
                  <c:v>5.2443</c:v>
                </c:pt>
                <c:pt idx="353">
                  <c:v>5.5925000000000002</c:v>
                </c:pt>
                <c:pt idx="354">
                  <c:v>5.6580000000000004</c:v>
                </c:pt>
                <c:pt idx="355">
                  <c:v>5.5094000000000003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C8-41CB-B9DB-836EBD5407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4585199"/>
        <c:axId val="2049906127"/>
      </c:scatterChart>
      <c:scatterChart>
        <c:scatterStyle val="lineMarker"/>
        <c:varyColors val="0"/>
        <c:ser>
          <c:idx val="2"/>
          <c:order val="2"/>
          <c:tx>
            <c:strRef>
              <c:f>FOREX!$C$1</c:f>
              <c:strCache>
                <c:ptCount val="1"/>
                <c:pt idx="0">
                  <c:v>USD/EUR</c:v>
                </c:pt>
              </c:strCache>
            </c:strRef>
          </c:tx>
          <c:spPr>
            <a:ln w="381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FOREX!$A$2:$A$357</c:f>
              <c:numCache>
                <c:formatCode>m/d/yyyy</c:formatCode>
                <c:ptCount val="356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</c:numCache>
            </c:numRef>
          </c:xVal>
          <c:yVal>
            <c:numRef>
              <c:f>FOREX!$C$2:$C$357</c:f>
              <c:numCache>
                <c:formatCode>#,##0.0000</c:formatCode>
                <c:ptCount val="356"/>
                <c:pt idx="0">
                  <c:v>1.2394000000000001</c:v>
                </c:pt>
                <c:pt idx="1">
                  <c:v>1.2713000000000001</c:v>
                </c:pt>
                <c:pt idx="2">
                  <c:v>1.3319000000000001</c:v>
                </c:pt>
                <c:pt idx="3">
                  <c:v>1.3250999999999999</c:v>
                </c:pt>
                <c:pt idx="4">
                  <c:v>1.3049999999999999</c:v>
                </c:pt>
                <c:pt idx="5">
                  <c:v>1.3321000000000001</c:v>
                </c:pt>
                <c:pt idx="6">
                  <c:v>1.3405</c:v>
                </c:pt>
                <c:pt idx="7">
                  <c:v>1.2746</c:v>
                </c:pt>
                <c:pt idx="8">
                  <c:v>1.2970999999999999</c:v>
                </c:pt>
                <c:pt idx="9">
                  <c:v>1.3012999999999999</c:v>
                </c:pt>
                <c:pt idx="10">
                  <c:v>1.2755000000000001</c:v>
                </c:pt>
                <c:pt idx="11">
                  <c:v>1.2777000000000001</c:v>
                </c:pt>
                <c:pt idx="12">
                  <c:v>1.234</c:v>
                </c:pt>
                <c:pt idx="13">
                  <c:v>1.2551000000000001</c:v>
                </c:pt>
                <c:pt idx="14">
                  <c:v>1.2557</c:v>
                </c:pt>
                <c:pt idx="15">
                  <c:v>1.2269000000000001</c:v>
                </c:pt>
                <c:pt idx="16">
                  <c:v>1.2392000000000001</c:v>
                </c:pt>
                <c:pt idx="17">
                  <c:v>1.2432000000000001</c:v>
                </c:pt>
                <c:pt idx="18">
                  <c:v>1.2766999999999999</c:v>
                </c:pt>
                <c:pt idx="19">
                  <c:v>1.2729999999999999</c:v>
                </c:pt>
                <c:pt idx="20">
                  <c:v>1.2504</c:v>
                </c:pt>
                <c:pt idx="21">
                  <c:v>1.2642</c:v>
                </c:pt>
                <c:pt idx="22">
                  <c:v>1.254</c:v>
                </c:pt>
                <c:pt idx="23">
                  <c:v>1.2538</c:v>
                </c:pt>
                <c:pt idx="24">
                  <c:v>1.1796</c:v>
                </c:pt>
                <c:pt idx="25">
                  <c:v>1.1468</c:v>
                </c:pt>
                <c:pt idx="26">
                  <c:v>1.1660999999999999</c:v>
                </c:pt>
                <c:pt idx="27">
                  <c:v>1.1254999999999999</c:v>
                </c:pt>
                <c:pt idx="28">
                  <c:v>1.141</c:v>
                </c:pt>
                <c:pt idx="29">
                  <c:v>1.1267</c:v>
                </c:pt>
                <c:pt idx="30">
                  <c:v>1.0732999999999999</c:v>
                </c:pt>
                <c:pt idx="31">
                  <c:v>1.0878000000000001</c:v>
                </c:pt>
                <c:pt idx="32">
                  <c:v>1.1122000000000001</c:v>
                </c:pt>
                <c:pt idx="33">
                  <c:v>1.143</c:v>
                </c:pt>
                <c:pt idx="34">
                  <c:v>1.123</c:v>
                </c:pt>
                <c:pt idx="35">
                  <c:v>1.0991</c:v>
                </c:pt>
                <c:pt idx="36">
                  <c:v>1.079</c:v>
                </c:pt>
                <c:pt idx="37">
                  <c:v>1.0884</c:v>
                </c:pt>
                <c:pt idx="38">
                  <c:v>1.0768</c:v>
                </c:pt>
                <c:pt idx="39">
                  <c:v>1.1020000000000001</c:v>
                </c:pt>
                <c:pt idx="40">
                  <c:v>1.1029</c:v>
                </c:pt>
                <c:pt idx="41">
                  <c:v>1.0952</c:v>
                </c:pt>
                <c:pt idx="42">
                  <c:v>1.1094999999999999</c:v>
                </c:pt>
                <c:pt idx="43">
                  <c:v>1.1302000000000001</c:v>
                </c:pt>
                <c:pt idx="44">
                  <c:v>1.1795</c:v>
                </c:pt>
                <c:pt idx="45">
                  <c:v>1.1887000000000001</c:v>
                </c:pt>
                <c:pt idx="46">
                  <c:v>1.1600999999999999</c:v>
                </c:pt>
                <c:pt idx="47">
                  <c:v>1.1722999999999999</c:v>
                </c:pt>
                <c:pt idx="48">
                  <c:v>1.1366000000000001</c:v>
                </c:pt>
                <c:pt idx="49">
                  <c:v>1.1025</c:v>
                </c:pt>
                <c:pt idx="50">
                  <c:v>1.077</c:v>
                </c:pt>
                <c:pt idx="51">
                  <c:v>1.0569999999999999</c:v>
                </c:pt>
                <c:pt idx="52">
                  <c:v>1.0423</c:v>
                </c:pt>
                <c:pt idx="53">
                  <c:v>1.0357000000000001</c:v>
                </c:pt>
                <c:pt idx="54">
                  <c:v>1.0707</c:v>
                </c:pt>
                <c:pt idx="55">
                  <c:v>1.0564</c:v>
                </c:pt>
                <c:pt idx="56">
                  <c:v>1.0684</c:v>
                </c:pt>
                <c:pt idx="57">
                  <c:v>1.0550999999999999</c:v>
                </c:pt>
                <c:pt idx="58">
                  <c:v>1.0091000000000001</c:v>
                </c:pt>
                <c:pt idx="59">
                  <c:v>1.0075000000000001</c:v>
                </c:pt>
                <c:pt idx="60">
                  <c:v>0.96950000000000003</c:v>
                </c:pt>
                <c:pt idx="61">
                  <c:v>0.9647</c:v>
                </c:pt>
                <c:pt idx="62">
                  <c:v>0.95620000000000005</c:v>
                </c:pt>
                <c:pt idx="63">
                  <c:v>0.9123</c:v>
                </c:pt>
                <c:pt idx="64">
                  <c:v>0.93789999999999996</c:v>
                </c:pt>
                <c:pt idx="65">
                  <c:v>0.9526</c:v>
                </c:pt>
                <c:pt idx="66">
                  <c:v>0.92630000000000001</c:v>
                </c:pt>
                <c:pt idx="67">
                  <c:v>0.88880000000000003</c:v>
                </c:pt>
                <c:pt idx="68">
                  <c:v>0.88390000000000002</c:v>
                </c:pt>
                <c:pt idx="69">
                  <c:v>0.84930000000000005</c:v>
                </c:pt>
                <c:pt idx="70">
                  <c:v>0.87239999999999995</c:v>
                </c:pt>
                <c:pt idx="71">
                  <c:v>0.94240000000000002</c:v>
                </c:pt>
                <c:pt idx="72">
                  <c:v>0.9365</c:v>
                </c:pt>
                <c:pt idx="73">
                  <c:v>0.9234</c:v>
                </c:pt>
                <c:pt idx="74">
                  <c:v>0.87780000000000002</c:v>
                </c:pt>
                <c:pt idx="75">
                  <c:v>0.8881</c:v>
                </c:pt>
                <c:pt idx="76">
                  <c:v>0.84589999999999999</c:v>
                </c:pt>
                <c:pt idx="77">
                  <c:v>0.85</c:v>
                </c:pt>
                <c:pt idx="78">
                  <c:v>0.87619999999999998</c:v>
                </c:pt>
                <c:pt idx="79">
                  <c:v>0.91239999999999999</c:v>
                </c:pt>
                <c:pt idx="80">
                  <c:v>0.91169999999999995</c:v>
                </c:pt>
                <c:pt idx="81">
                  <c:v>0.89980000000000004</c:v>
                </c:pt>
                <c:pt idx="82">
                  <c:v>0.89649999999999996</c:v>
                </c:pt>
                <c:pt idx="83">
                  <c:v>0.89090000000000003</c:v>
                </c:pt>
                <c:pt idx="84">
                  <c:v>0.85850000000000004</c:v>
                </c:pt>
                <c:pt idx="85">
                  <c:v>0.86860000000000004</c:v>
                </c:pt>
                <c:pt idx="86">
                  <c:v>0.87180000000000002</c:v>
                </c:pt>
                <c:pt idx="87">
                  <c:v>0.9002</c:v>
                </c:pt>
                <c:pt idx="88">
                  <c:v>0.93389999999999995</c:v>
                </c:pt>
                <c:pt idx="89">
                  <c:v>0.99180000000000001</c:v>
                </c:pt>
                <c:pt idx="90">
                  <c:v>0.97750000000000004</c:v>
                </c:pt>
                <c:pt idx="91">
                  <c:v>0.98199999999999998</c:v>
                </c:pt>
                <c:pt idx="92">
                  <c:v>0.98680000000000001</c:v>
                </c:pt>
                <c:pt idx="93">
                  <c:v>0.99070000000000003</c:v>
                </c:pt>
                <c:pt idx="94">
                  <c:v>0.99460000000000004</c:v>
                </c:pt>
                <c:pt idx="95">
                  <c:v>1.0501</c:v>
                </c:pt>
                <c:pt idx="96">
                  <c:v>1.0769</c:v>
                </c:pt>
                <c:pt idx="97">
                  <c:v>1.0798000000000001</c:v>
                </c:pt>
                <c:pt idx="98">
                  <c:v>1.0924</c:v>
                </c:pt>
                <c:pt idx="99">
                  <c:v>1.1183000000000001</c:v>
                </c:pt>
                <c:pt idx="100">
                  <c:v>1.1787000000000001</c:v>
                </c:pt>
                <c:pt idx="101">
                  <c:v>1.1511</c:v>
                </c:pt>
                <c:pt idx="102">
                  <c:v>1.1231</c:v>
                </c:pt>
                <c:pt idx="103">
                  <c:v>1.0980000000000001</c:v>
                </c:pt>
                <c:pt idx="104">
                  <c:v>1.1659999999999999</c:v>
                </c:pt>
                <c:pt idx="105">
                  <c:v>1.1584000000000001</c:v>
                </c:pt>
                <c:pt idx="106">
                  <c:v>1.1994</c:v>
                </c:pt>
                <c:pt idx="107">
                  <c:v>1.2587999999999999</c:v>
                </c:pt>
                <c:pt idx="108">
                  <c:v>1.2468999999999999</c:v>
                </c:pt>
                <c:pt idx="109">
                  <c:v>1.2490000000000001</c:v>
                </c:pt>
                <c:pt idx="110">
                  <c:v>1.2315</c:v>
                </c:pt>
                <c:pt idx="111">
                  <c:v>1.1981999999999999</c:v>
                </c:pt>
                <c:pt idx="112">
                  <c:v>1.2185999999999999</c:v>
                </c:pt>
                <c:pt idx="113">
                  <c:v>1.2186999999999999</c:v>
                </c:pt>
                <c:pt idx="114">
                  <c:v>1.202</c:v>
                </c:pt>
                <c:pt idx="115">
                  <c:v>1.2188000000000001</c:v>
                </c:pt>
                <c:pt idx="116">
                  <c:v>1.2432000000000001</c:v>
                </c:pt>
                <c:pt idx="117">
                  <c:v>1.2785</c:v>
                </c:pt>
                <c:pt idx="118">
                  <c:v>1.3292999999999999</c:v>
                </c:pt>
                <c:pt idx="119">
                  <c:v>1.3557999999999999</c:v>
                </c:pt>
                <c:pt idx="120">
                  <c:v>1.3033999999999999</c:v>
                </c:pt>
                <c:pt idx="121">
                  <c:v>1.3237000000000001</c:v>
                </c:pt>
                <c:pt idx="122">
                  <c:v>1.2963</c:v>
                </c:pt>
                <c:pt idx="123">
                  <c:v>1.2873000000000001</c:v>
                </c:pt>
                <c:pt idx="124">
                  <c:v>1.2310000000000001</c:v>
                </c:pt>
                <c:pt idx="125">
                  <c:v>1.2101999999999999</c:v>
                </c:pt>
                <c:pt idx="126">
                  <c:v>1.2130000000000001</c:v>
                </c:pt>
                <c:pt idx="127">
                  <c:v>1.2343999999999999</c:v>
                </c:pt>
                <c:pt idx="128">
                  <c:v>1.2030000000000001</c:v>
                </c:pt>
                <c:pt idx="129">
                  <c:v>1.1988000000000001</c:v>
                </c:pt>
                <c:pt idx="130">
                  <c:v>1.1789000000000001</c:v>
                </c:pt>
                <c:pt idx="131">
                  <c:v>1.1842999999999999</c:v>
                </c:pt>
                <c:pt idx="132">
                  <c:v>1.2155</c:v>
                </c:pt>
                <c:pt idx="133">
                  <c:v>1.1920999999999999</c:v>
                </c:pt>
                <c:pt idx="134">
                  <c:v>1.2119</c:v>
                </c:pt>
                <c:pt idx="135">
                  <c:v>1.2637</c:v>
                </c:pt>
                <c:pt idx="136">
                  <c:v>1.2811999999999999</c:v>
                </c:pt>
                <c:pt idx="137">
                  <c:v>1.2788999999999999</c:v>
                </c:pt>
                <c:pt idx="138">
                  <c:v>1.2763</c:v>
                </c:pt>
                <c:pt idx="139">
                  <c:v>1.2806999999999999</c:v>
                </c:pt>
                <c:pt idx="140">
                  <c:v>1.2672000000000001</c:v>
                </c:pt>
                <c:pt idx="141">
                  <c:v>1.2763</c:v>
                </c:pt>
                <c:pt idx="142">
                  <c:v>1.3241000000000001</c:v>
                </c:pt>
                <c:pt idx="143">
                  <c:v>1.3199000000000001</c:v>
                </c:pt>
                <c:pt idx="144">
                  <c:v>1.3033999999999999</c:v>
                </c:pt>
                <c:pt idx="145">
                  <c:v>1.3234999999999999</c:v>
                </c:pt>
                <c:pt idx="146">
                  <c:v>1.3358000000000001</c:v>
                </c:pt>
                <c:pt idx="147">
                  <c:v>1.3647</c:v>
                </c:pt>
                <c:pt idx="148">
                  <c:v>1.3452999999999999</c:v>
                </c:pt>
                <c:pt idx="149">
                  <c:v>1.3542000000000001</c:v>
                </c:pt>
                <c:pt idx="150">
                  <c:v>1.3673</c:v>
                </c:pt>
                <c:pt idx="151">
                  <c:v>1.363</c:v>
                </c:pt>
                <c:pt idx="152">
                  <c:v>1.4272</c:v>
                </c:pt>
                <c:pt idx="153">
                  <c:v>1.4480999999999999</c:v>
                </c:pt>
                <c:pt idx="154">
                  <c:v>1.4632000000000001</c:v>
                </c:pt>
                <c:pt idx="155">
                  <c:v>1.4590000000000001</c:v>
                </c:pt>
                <c:pt idx="156">
                  <c:v>1.4865999999999999</c:v>
                </c:pt>
                <c:pt idx="157">
                  <c:v>1.5181</c:v>
                </c:pt>
                <c:pt idx="158">
                  <c:v>1.5773999999999999</c:v>
                </c:pt>
                <c:pt idx="159">
                  <c:v>1.5617000000000001</c:v>
                </c:pt>
                <c:pt idx="160">
                  <c:v>1.5553999999999999</c:v>
                </c:pt>
                <c:pt idx="161">
                  <c:v>1.5755999999999999</c:v>
                </c:pt>
                <c:pt idx="162">
                  <c:v>1.5601</c:v>
                </c:pt>
                <c:pt idx="163">
                  <c:v>1.4674</c:v>
                </c:pt>
                <c:pt idx="164">
                  <c:v>1.4104000000000001</c:v>
                </c:pt>
                <c:pt idx="165">
                  <c:v>1.2733000000000001</c:v>
                </c:pt>
                <c:pt idx="166">
                  <c:v>1.2698</c:v>
                </c:pt>
                <c:pt idx="167">
                  <c:v>1.3979999999999999</c:v>
                </c:pt>
                <c:pt idx="168">
                  <c:v>1.2782</c:v>
                </c:pt>
                <c:pt idx="169">
                  <c:v>1.2668999999999999</c:v>
                </c:pt>
                <c:pt idx="170">
                  <c:v>1.3250999999999999</c:v>
                </c:pt>
                <c:pt idx="171">
                  <c:v>1.3226</c:v>
                </c:pt>
                <c:pt idx="172">
                  <c:v>1.4154</c:v>
                </c:pt>
                <c:pt idx="173">
                  <c:v>1.4036</c:v>
                </c:pt>
                <c:pt idx="174">
                  <c:v>1.425</c:v>
                </c:pt>
                <c:pt idx="175">
                  <c:v>1.4331</c:v>
                </c:pt>
                <c:pt idx="176">
                  <c:v>1.4636</c:v>
                </c:pt>
                <c:pt idx="177">
                  <c:v>1.4718</c:v>
                </c:pt>
                <c:pt idx="178">
                  <c:v>1.5008999999999999</c:v>
                </c:pt>
                <c:pt idx="179">
                  <c:v>1.4318</c:v>
                </c:pt>
                <c:pt idx="180">
                  <c:v>1.3863000000000001</c:v>
                </c:pt>
                <c:pt idx="181">
                  <c:v>1.3626</c:v>
                </c:pt>
                <c:pt idx="182">
                  <c:v>1.3512</c:v>
                </c:pt>
                <c:pt idx="183">
                  <c:v>1.3298000000000001</c:v>
                </c:pt>
                <c:pt idx="184">
                  <c:v>1.2305999999999999</c:v>
                </c:pt>
                <c:pt idx="185">
                  <c:v>1.2236</c:v>
                </c:pt>
                <c:pt idx="186">
                  <c:v>1.3048</c:v>
                </c:pt>
                <c:pt idx="187">
                  <c:v>1.2686999999999999</c:v>
                </c:pt>
                <c:pt idx="188">
                  <c:v>1.3633</c:v>
                </c:pt>
                <c:pt idx="189">
                  <c:v>1.395</c:v>
                </c:pt>
                <c:pt idx="190">
                  <c:v>1.298</c:v>
                </c:pt>
                <c:pt idx="191">
                  <c:v>1.3379000000000001</c:v>
                </c:pt>
                <c:pt idx="192">
                  <c:v>1.3686</c:v>
                </c:pt>
                <c:pt idx="193">
                  <c:v>1.3802000000000001</c:v>
                </c:pt>
                <c:pt idx="194">
                  <c:v>1.4165000000000001</c:v>
                </c:pt>
                <c:pt idx="195">
                  <c:v>1.4799</c:v>
                </c:pt>
                <c:pt idx="196">
                  <c:v>1.4394</c:v>
                </c:pt>
                <c:pt idx="197">
                  <c:v>1.4503999999999999</c:v>
                </c:pt>
                <c:pt idx="198">
                  <c:v>1.4395</c:v>
                </c:pt>
                <c:pt idx="199">
                  <c:v>1.4377</c:v>
                </c:pt>
                <c:pt idx="200">
                  <c:v>1.3384</c:v>
                </c:pt>
                <c:pt idx="201">
                  <c:v>1.3855999999999999</c:v>
                </c:pt>
                <c:pt idx="202">
                  <c:v>1.3441000000000001</c:v>
                </c:pt>
                <c:pt idx="203">
                  <c:v>1.2945</c:v>
                </c:pt>
                <c:pt idx="204">
                  <c:v>1.3078000000000001</c:v>
                </c:pt>
                <c:pt idx="205">
                  <c:v>1.3324</c:v>
                </c:pt>
                <c:pt idx="206">
                  <c:v>1.3343</c:v>
                </c:pt>
                <c:pt idx="207">
                  <c:v>1.3240000000000001</c:v>
                </c:pt>
                <c:pt idx="208">
                  <c:v>1.2356</c:v>
                </c:pt>
                <c:pt idx="209">
                  <c:v>1.2658</c:v>
                </c:pt>
                <c:pt idx="210">
                  <c:v>1.2302999999999999</c:v>
                </c:pt>
                <c:pt idx="211">
                  <c:v>1.2575000000000001</c:v>
                </c:pt>
                <c:pt idx="212">
                  <c:v>1.2858000000000001</c:v>
                </c:pt>
                <c:pt idx="213">
                  <c:v>1.2958000000000001</c:v>
                </c:pt>
                <c:pt idx="214">
                  <c:v>1.2984</c:v>
                </c:pt>
                <c:pt idx="215">
                  <c:v>1.3193999999999999</c:v>
                </c:pt>
                <c:pt idx="216">
                  <c:v>1.3577999999999999</c:v>
                </c:pt>
                <c:pt idx="217">
                  <c:v>1.3056000000000001</c:v>
                </c:pt>
                <c:pt idx="218">
                  <c:v>1.2818000000000001</c:v>
                </c:pt>
                <c:pt idx="219">
                  <c:v>1.3166</c:v>
                </c:pt>
                <c:pt idx="220">
                  <c:v>1.2995000000000001</c:v>
                </c:pt>
                <c:pt idx="221">
                  <c:v>1.3008</c:v>
                </c:pt>
                <c:pt idx="222">
                  <c:v>1.33</c:v>
                </c:pt>
                <c:pt idx="223">
                  <c:v>1.3220000000000001</c:v>
                </c:pt>
                <c:pt idx="224">
                  <c:v>1.3524</c:v>
                </c:pt>
                <c:pt idx="225">
                  <c:v>1.3582000000000001</c:v>
                </c:pt>
                <c:pt idx="226">
                  <c:v>1.3589</c:v>
                </c:pt>
                <c:pt idx="227">
                  <c:v>1.3745000000000001</c:v>
                </c:pt>
                <c:pt idx="228">
                  <c:v>1.3485</c:v>
                </c:pt>
                <c:pt idx="229">
                  <c:v>1.3802000000000001</c:v>
                </c:pt>
                <c:pt idx="230">
                  <c:v>1.377</c:v>
                </c:pt>
                <c:pt idx="231">
                  <c:v>1.3866000000000001</c:v>
                </c:pt>
                <c:pt idx="232">
                  <c:v>1.363</c:v>
                </c:pt>
                <c:pt idx="233">
                  <c:v>1.3691</c:v>
                </c:pt>
                <c:pt idx="234">
                  <c:v>1.3388</c:v>
                </c:pt>
                <c:pt idx="235">
                  <c:v>1.3131999999999999</c:v>
                </c:pt>
                <c:pt idx="236">
                  <c:v>1.2630999999999999</c:v>
                </c:pt>
                <c:pt idx="237">
                  <c:v>1.2524</c:v>
                </c:pt>
                <c:pt idx="238">
                  <c:v>1.2450000000000001</c:v>
                </c:pt>
                <c:pt idx="239">
                  <c:v>1.2097</c:v>
                </c:pt>
                <c:pt idx="240">
                  <c:v>1.1286</c:v>
                </c:pt>
                <c:pt idx="241">
                  <c:v>1.1193</c:v>
                </c:pt>
                <c:pt idx="242">
                  <c:v>1.073</c:v>
                </c:pt>
                <c:pt idx="243">
                  <c:v>1.1222000000000001</c:v>
                </c:pt>
                <c:pt idx="244">
                  <c:v>1.0987</c:v>
                </c:pt>
                <c:pt idx="245">
                  <c:v>1.1134999999999999</c:v>
                </c:pt>
                <c:pt idx="246">
                  <c:v>1.0987</c:v>
                </c:pt>
                <c:pt idx="247">
                  <c:v>1.1211</c:v>
                </c:pt>
                <c:pt idx="248">
                  <c:v>1.1175999999999999</c:v>
                </c:pt>
                <c:pt idx="249">
                  <c:v>1.1005</c:v>
                </c:pt>
                <c:pt idx="250">
                  <c:v>1.0563</c:v>
                </c:pt>
                <c:pt idx="251">
                  <c:v>1.0860000000000001</c:v>
                </c:pt>
                <c:pt idx="252">
                  <c:v>1.0833999999999999</c:v>
                </c:pt>
                <c:pt idx="253">
                  <c:v>1.0871</c:v>
                </c:pt>
                <c:pt idx="254">
                  <c:v>1.1377999999999999</c:v>
                </c:pt>
                <c:pt idx="255">
                  <c:v>1.1454</c:v>
                </c:pt>
                <c:pt idx="256">
                  <c:v>1.1129</c:v>
                </c:pt>
                <c:pt idx="257">
                  <c:v>1.1104000000000001</c:v>
                </c:pt>
                <c:pt idx="258">
                  <c:v>1.117</c:v>
                </c:pt>
                <c:pt idx="259">
                  <c:v>1.1155999999999999</c:v>
                </c:pt>
                <c:pt idx="260">
                  <c:v>1.1237999999999999</c:v>
                </c:pt>
                <c:pt idx="261">
                  <c:v>1.0979000000000001</c:v>
                </c:pt>
                <c:pt idx="262">
                  <c:v>1.0585</c:v>
                </c:pt>
                <c:pt idx="263">
                  <c:v>1.0512999999999999</c:v>
                </c:pt>
                <c:pt idx="264">
                  <c:v>1.0794999999999999</c:v>
                </c:pt>
                <c:pt idx="265">
                  <c:v>1.0575000000000001</c:v>
                </c:pt>
                <c:pt idx="266">
                  <c:v>1.0649</c:v>
                </c:pt>
                <c:pt idx="267">
                  <c:v>1.0894999999999999</c:v>
                </c:pt>
                <c:pt idx="268">
                  <c:v>1.1241000000000001</c:v>
                </c:pt>
                <c:pt idx="269">
                  <c:v>1.1423000000000001</c:v>
                </c:pt>
                <c:pt idx="270">
                  <c:v>1.1839999999999999</c:v>
                </c:pt>
                <c:pt idx="271">
                  <c:v>1.1908000000000001</c:v>
                </c:pt>
                <c:pt idx="272">
                  <c:v>1.1812</c:v>
                </c:pt>
                <c:pt idx="273">
                  <c:v>1.1644000000000001</c:v>
                </c:pt>
                <c:pt idx="274">
                  <c:v>1.1901999999999999</c:v>
                </c:pt>
                <c:pt idx="275">
                  <c:v>1.1996</c:v>
                </c:pt>
                <c:pt idx="276">
                  <c:v>1.242</c:v>
                </c:pt>
                <c:pt idx="277">
                  <c:v>1.2193000000000001</c:v>
                </c:pt>
                <c:pt idx="278">
                  <c:v>1.2321</c:v>
                </c:pt>
                <c:pt idx="279">
                  <c:v>1.2077</c:v>
                </c:pt>
                <c:pt idx="280">
                  <c:v>1.169</c:v>
                </c:pt>
                <c:pt idx="281">
                  <c:v>1.1682999999999999</c:v>
                </c:pt>
                <c:pt idx="282">
                  <c:v>1.1691</c:v>
                </c:pt>
                <c:pt idx="283">
                  <c:v>1.1598999999999999</c:v>
                </c:pt>
                <c:pt idx="284">
                  <c:v>1.1608000000000001</c:v>
                </c:pt>
                <c:pt idx="285">
                  <c:v>1.131</c:v>
                </c:pt>
                <c:pt idx="286">
                  <c:v>1.1315</c:v>
                </c:pt>
                <c:pt idx="287">
                  <c:v>1.1469</c:v>
                </c:pt>
                <c:pt idx="288">
                  <c:v>1.1444000000000001</c:v>
                </c:pt>
                <c:pt idx="289">
                  <c:v>1.137</c:v>
                </c:pt>
                <c:pt idx="290">
                  <c:v>1.1216999999999999</c:v>
                </c:pt>
                <c:pt idx="291">
                  <c:v>1.1214999999999999</c:v>
                </c:pt>
                <c:pt idx="292">
                  <c:v>1.1167</c:v>
                </c:pt>
                <c:pt idx="293">
                  <c:v>1.1368</c:v>
                </c:pt>
                <c:pt idx="294">
                  <c:v>1.1073999999999999</c:v>
                </c:pt>
                <c:pt idx="295">
                  <c:v>1.0989</c:v>
                </c:pt>
                <c:pt idx="296">
                  <c:v>1.0898000000000001</c:v>
                </c:pt>
                <c:pt idx="297">
                  <c:v>1.115</c:v>
                </c:pt>
                <c:pt idx="298">
                  <c:v>1.1014999999999999</c:v>
                </c:pt>
                <c:pt idx="299">
                  <c:v>1.121</c:v>
                </c:pt>
                <c:pt idx="300">
                  <c:v>1.1093</c:v>
                </c:pt>
                <c:pt idx="301">
                  <c:v>1.1025</c:v>
                </c:pt>
                <c:pt idx="302">
                  <c:v>1.1029</c:v>
                </c:pt>
                <c:pt idx="303">
                  <c:v>1.0954999999999999</c:v>
                </c:pt>
                <c:pt idx="304">
                  <c:v>1.1097999999999999</c:v>
                </c:pt>
                <c:pt idx="305">
                  <c:v>1.1231</c:v>
                </c:pt>
                <c:pt idx="306">
                  <c:v>1.1774</c:v>
                </c:pt>
                <c:pt idx="307">
                  <c:v>1.1936</c:v>
                </c:pt>
                <c:pt idx="308">
                  <c:v>1.1718</c:v>
                </c:pt>
                <c:pt idx="309">
                  <c:v>1.1647000000000001</c:v>
                </c:pt>
                <c:pt idx="310">
                  <c:v>1.1928000000000001</c:v>
                </c:pt>
                <c:pt idx="311">
                  <c:v>1.2213000000000001</c:v>
                </c:pt>
                <c:pt idx="312">
                  <c:v>1.2136</c:v>
                </c:pt>
                <c:pt idx="313">
                  <c:v>1.2074</c:v>
                </c:pt>
                <c:pt idx="314">
                  <c:v>1.1728000000000001</c:v>
                </c:pt>
                <c:pt idx="315">
                  <c:v>1.2018</c:v>
                </c:pt>
                <c:pt idx="316">
                  <c:v>1.2224999999999999</c:v>
                </c:pt>
                <c:pt idx="317">
                  <c:v>1.1855</c:v>
                </c:pt>
                <c:pt idx="318">
                  <c:v>1.1870000000000001</c:v>
                </c:pt>
                <c:pt idx="319">
                  <c:v>1.1807000000000001</c:v>
                </c:pt>
                <c:pt idx="320">
                  <c:v>1.1580999999999999</c:v>
                </c:pt>
                <c:pt idx="321">
                  <c:v>1.1560999999999999</c:v>
                </c:pt>
                <c:pt idx="322">
                  <c:v>1.1335999999999999</c:v>
                </c:pt>
                <c:pt idx="323">
                  <c:v>1.1368</c:v>
                </c:pt>
                <c:pt idx="324">
                  <c:v>1.1233</c:v>
                </c:pt>
                <c:pt idx="325">
                  <c:v>1.1218999999999999</c:v>
                </c:pt>
                <c:pt idx="326">
                  <c:v>1.1065</c:v>
                </c:pt>
                <c:pt idx="327">
                  <c:v>1.0541</c:v>
                </c:pt>
                <c:pt idx="328">
                  <c:v>1.0732999999999999</c:v>
                </c:pt>
                <c:pt idx="329">
                  <c:v>1.0482</c:v>
                </c:pt>
                <c:pt idx="330">
                  <c:v>1.0218</c:v>
                </c:pt>
                <c:pt idx="331">
                  <c:v>1.0057</c:v>
                </c:pt>
                <c:pt idx="332">
                  <c:v>0.97989999999999999</c:v>
                </c:pt>
                <c:pt idx="333">
                  <c:v>0.98829999999999996</c:v>
                </c:pt>
                <c:pt idx="334">
                  <c:v>1.0405</c:v>
                </c:pt>
                <c:pt idx="335">
                  <c:v>1.0702</c:v>
                </c:pt>
                <c:pt idx="336">
                  <c:v>1.0862000000000001</c:v>
                </c:pt>
                <c:pt idx="337">
                  <c:v>1.0576000000000001</c:v>
                </c:pt>
                <c:pt idx="338">
                  <c:v>1.0839000000000001</c:v>
                </c:pt>
                <c:pt idx="339">
                  <c:v>1.1020000000000001</c:v>
                </c:pt>
                <c:pt idx="340">
                  <c:v>1.0688</c:v>
                </c:pt>
                <c:pt idx="341">
                  <c:v>1.091</c:v>
                </c:pt>
                <c:pt idx="342">
                  <c:v>1.0992999999999999</c:v>
                </c:pt>
                <c:pt idx="343">
                  <c:v>1.0841000000000001</c:v>
                </c:pt>
                <c:pt idx="344">
                  <c:v>1.0569999999999999</c:v>
                </c:pt>
                <c:pt idx="345">
                  <c:v>1.0576000000000001</c:v>
                </c:pt>
                <c:pt idx="346">
                  <c:v>1.0886</c:v>
                </c:pt>
                <c:pt idx="347">
                  <c:v>1.1035999999999999</c:v>
                </c:pt>
                <c:pt idx="348">
                  <c:v>1.0815999999999999</c:v>
                </c:pt>
                <c:pt idx="349">
                  <c:v>1.0803</c:v>
                </c:pt>
                <c:pt idx="350">
                  <c:v>1.0792999999999999</c:v>
                </c:pt>
                <c:pt idx="351">
                  <c:v>1.0665</c:v>
                </c:pt>
                <c:pt idx="352">
                  <c:v>1.0841000000000001</c:v>
                </c:pt>
                <c:pt idx="353">
                  <c:v>1.0734999999999999</c:v>
                </c:pt>
                <c:pt idx="354">
                  <c:v>1.0823</c:v>
                </c:pt>
                <c:pt idx="355">
                  <c:v>1.1173999999999999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7C8-41CB-B9DB-836EBD5407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010703"/>
        <c:axId val="85011663"/>
      </c:scatterChart>
      <c:valAx>
        <c:axId val="1864585199"/>
        <c:scaling>
          <c:orientation val="minMax"/>
          <c:max val="45658"/>
          <c:min val="347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9906127"/>
        <c:crosses val="autoZero"/>
        <c:crossBetween val="midCat"/>
        <c:majorUnit val="366"/>
      </c:valAx>
      <c:valAx>
        <c:axId val="2049906127"/>
        <c:scaling>
          <c:orientation val="minMax"/>
          <c:max val="8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4585199"/>
        <c:crosses val="autoZero"/>
        <c:crossBetween val="midCat"/>
      </c:valAx>
      <c:valAx>
        <c:axId val="85011663"/>
        <c:scaling>
          <c:orientation val="minMax"/>
          <c:max val="2"/>
        </c:scaling>
        <c:delete val="0"/>
        <c:axPos val="r"/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10703"/>
        <c:crosses val="max"/>
        <c:crossBetween val="midCat"/>
      </c:valAx>
      <c:valAx>
        <c:axId val="85010703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5011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803149606299214E-2"/>
          <c:y val="4.9027777777777767E-2"/>
          <c:w val="0.91564129483814527"/>
          <c:h val="0.72820237314085734"/>
        </c:manualLayout>
      </c:layout>
      <c:scatterChart>
        <c:scatterStyle val="lineMarker"/>
        <c:varyColors val="0"/>
        <c:ser>
          <c:idx val="0"/>
          <c:order val="0"/>
          <c:tx>
            <c:strRef>
              <c:f>FOREX!$D$1</c:f>
              <c:strCache>
                <c:ptCount val="1"/>
                <c:pt idx="0">
                  <c:v>BRL/EUR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FOREX!$A$2:$A$357</c:f>
              <c:numCache>
                <c:formatCode>m/d/yyyy</c:formatCode>
                <c:ptCount val="356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</c:numCache>
            </c:numRef>
          </c:xVal>
          <c:yVal>
            <c:numRef>
              <c:f>FOREX!$D$2:$D$357</c:f>
              <c:numCache>
                <c:formatCode>#,##0.0000</c:formatCode>
                <c:ptCount val="356"/>
                <c:pt idx="0">
                  <c:v>1.0417000000000001</c:v>
                </c:pt>
                <c:pt idx="1">
                  <c:v>1.0811999999999999</c:v>
                </c:pt>
                <c:pt idx="2">
                  <c:v>1.1987000000000001</c:v>
                </c:pt>
                <c:pt idx="3">
                  <c:v>1.2158</c:v>
                </c:pt>
                <c:pt idx="4">
                  <c:v>1.1817</c:v>
                </c:pt>
                <c:pt idx="5">
                  <c:v>1.2244999999999999</c:v>
                </c:pt>
                <c:pt idx="6">
                  <c:v>1.2534000000000001</c:v>
                </c:pt>
                <c:pt idx="7">
                  <c:v>1.2099</c:v>
                </c:pt>
                <c:pt idx="8">
                  <c:v>1.2361</c:v>
                </c:pt>
                <c:pt idx="9">
                  <c:v>1.2511000000000001</c:v>
                </c:pt>
                <c:pt idx="10">
                  <c:v>1.2322</c:v>
                </c:pt>
                <c:pt idx="11">
                  <c:v>1.242</c:v>
                </c:pt>
                <c:pt idx="12">
                  <c:v>1.2069000000000001</c:v>
                </c:pt>
                <c:pt idx="13">
                  <c:v>1.2357</c:v>
                </c:pt>
                <c:pt idx="14">
                  <c:v>1.2403</c:v>
                </c:pt>
                <c:pt idx="15">
                  <c:v>1.2171000000000001</c:v>
                </c:pt>
                <c:pt idx="16">
                  <c:v>1.2370000000000001</c:v>
                </c:pt>
                <c:pt idx="17">
                  <c:v>1.2484</c:v>
                </c:pt>
                <c:pt idx="18">
                  <c:v>1.2948999999999999</c:v>
                </c:pt>
                <c:pt idx="19">
                  <c:v>1.294</c:v>
                </c:pt>
                <c:pt idx="20">
                  <c:v>1.2768999999999999</c:v>
                </c:pt>
                <c:pt idx="21">
                  <c:v>1.2989999999999999</c:v>
                </c:pt>
                <c:pt idx="22">
                  <c:v>1.2949999999999999</c:v>
                </c:pt>
                <c:pt idx="23">
                  <c:v>1.3028999999999999</c:v>
                </c:pt>
                <c:pt idx="24">
                  <c:v>1.2335</c:v>
                </c:pt>
                <c:pt idx="25">
                  <c:v>1.2052</c:v>
                </c:pt>
                <c:pt idx="26">
                  <c:v>1.2369000000000001</c:v>
                </c:pt>
                <c:pt idx="27">
                  <c:v>1.1969000000000001</c:v>
                </c:pt>
                <c:pt idx="28">
                  <c:v>1.2212000000000001</c:v>
                </c:pt>
                <c:pt idx="29">
                  <c:v>1.2128000000000001</c:v>
                </c:pt>
                <c:pt idx="30">
                  <c:v>1.1623000000000001</c:v>
                </c:pt>
                <c:pt idx="31">
                  <c:v>1.1875</c:v>
                </c:pt>
                <c:pt idx="32">
                  <c:v>1.2190000000000001</c:v>
                </c:pt>
                <c:pt idx="33">
                  <c:v>1.2603</c:v>
                </c:pt>
                <c:pt idx="34">
                  <c:v>1.2455000000000001</c:v>
                </c:pt>
                <c:pt idx="35">
                  <c:v>1.2266999999999999</c:v>
                </c:pt>
                <c:pt idx="36">
                  <c:v>1.2117</c:v>
                </c:pt>
                <c:pt idx="37">
                  <c:v>1.2299</c:v>
                </c:pt>
                <c:pt idx="38">
                  <c:v>1.2242999999999999</c:v>
                </c:pt>
                <c:pt idx="39">
                  <c:v>1.2602</c:v>
                </c:pt>
                <c:pt idx="40">
                  <c:v>1.2688999999999999</c:v>
                </c:pt>
                <c:pt idx="41">
                  <c:v>1.2666999999999999</c:v>
                </c:pt>
                <c:pt idx="42">
                  <c:v>1.2903</c:v>
                </c:pt>
                <c:pt idx="43">
                  <c:v>1.3299000000000001</c:v>
                </c:pt>
                <c:pt idx="44">
                  <c:v>1.3968</c:v>
                </c:pt>
                <c:pt idx="45">
                  <c:v>1.4180999999999999</c:v>
                </c:pt>
                <c:pt idx="46">
                  <c:v>1.3938999999999999</c:v>
                </c:pt>
                <c:pt idx="47">
                  <c:v>1.4164000000000001</c:v>
                </c:pt>
                <c:pt idx="48">
                  <c:v>2.3696999999999999</c:v>
                </c:pt>
                <c:pt idx="49">
                  <c:v>2.2435999999999998</c:v>
                </c:pt>
                <c:pt idx="50">
                  <c:v>1.8498000000000001</c:v>
                </c:pt>
                <c:pt idx="51">
                  <c:v>1.7605</c:v>
                </c:pt>
                <c:pt idx="52">
                  <c:v>1.7927</c:v>
                </c:pt>
                <c:pt idx="53">
                  <c:v>1.8151999999999999</c:v>
                </c:pt>
                <c:pt idx="54">
                  <c:v>1.9305000000000001</c:v>
                </c:pt>
                <c:pt idx="55">
                  <c:v>2.0263</c:v>
                </c:pt>
                <c:pt idx="56">
                  <c:v>2.0693999999999999</c:v>
                </c:pt>
                <c:pt idx="57">
                  <c:v>2.0552999999999999</c:v>
                </c:pt>
                <c:pt idx="58">
                  <c:v>1.9400999999999999</c:v>
                </c:pt>
                <c:pt idx="59">
                  <c:v>1.819</c:v>
                </c:pt>
                <c:pt idx="60">
                  <c:v>1.7298</c:v>
                </c:pt>
                <c:pt idx="61">
                  <c:v>1.7053</c:v>
                </c:pt>
                <c:pt idx="62">
                  <c:v>1.6584000000000001</c:v>
                </c:pt>
                <c:pt idx="63">
                  <c:v>1.6463000000000001</c:v>
                </c:pt>
                <c:pt idx="64">
                  <c:v>1.7109000000000001</c:v>
                </c:pt>
                <c:pt idx="65">
                  <c:v>1.7213000000000001</c:v>
                </c:pt>
                <c:pt idx="66">
                  <c:v>1.6519999999999999</c:v>
                </c:pt>
                <c:pt idx="67">
                  <c:v>1.6208</c:v>
                </c:pt>
                <c:pt idx="68">
                  <c:v>1.6293</c:v>
                </c:pt>
                <c:pt idx="69">
                  <c:v>1.613</c:v>
                </c:pt>
                <c:pt idx="70">
                  <c:v>1.7269000000000001</c:v>
                </c:pt>
                <c:pt idx="71">
                  <c:v>1.8376999999999999</c:v>
                </c:pt>
                <c:pt idx="72">
                  <c:v>1.8455999999999999</c:v>
                </c:pt>
                <c:pt idx="73">
                  <c:v>1.8894</c:v>
                </c:pt>
                <c:pt idx="74">
                  <c:v>1.8906000000000001</c:v>
                </c:pt>
                <c:pt idx="75">
                  <c:v>1.9545999999999999</c:v>
                </c:pt>
                <c:pt idx="76">
                  <c:v>2.0142000000000002</c:v>
                </c:pt>
                <c:pt idx="77">
                  <c:v>1.9639</c:v>
                </c:pt>
                <c:pt idx="78">
                  <c:v>2.1669</c:v>
                </c:pt>
                <c:pt idx="79">
                  <c:v>2.3395999999999999</c:v>
                </c:pt>
                <c:pt idx="80">
                  <c:v>2.4340999999999999</c:v>
                </c:pt>
                <c:pt idx="81">
                  <c:v>2.4257</c:v>
                </c:pt>
                <c:pt idx="82">
                  <c:v>2.2368999999999999</c:v>
                </c:pt>
                <c:pt idx="83">
                  <c:v>2.0594999999999999</c:v>
                </c:pt>
                <c:pt idx="84">
                  <c:v>2.0716999999999999</c:v>
                </c:pt>
                <c:pt idx="85">
                  <c:v>2.0541</c:v>
                </c:pt>
                <c:pt idx="86">
                  <c:v>2.0268999999999999</c:v>
                </c:pt>
                <c:pt idx="87">
                  <c:v>2.1255000000000002</c:v>
                </c:pt>
                <c:pt idx="88">
                  <c:v>2.3521000000000001</c:v>
                </c:pt>
                <c:pt idx="89">
                  <c:v>2.7940999999999998</c:v>
                </c:pt>
                <c:pt idx="90">
                  <c:v>3.3832</c:v>
                </c:pt>
                <c:pt idx="91">
                  <c:v>2.9535</c:v>
                </c:pt>
                <c:pt idx="92">
                  <c:v>3.7105999999999999</c:v>
                </c:pt>
                <c:pt idx="93">
                  <c:v>3.6160000000000001</c:v>
                </c:pt>
                <c:pt idx="94">
                  <c:v>3.6331000000000002</c:v>
                </c:pt>
                <c:pt idx="95">
                  <c:v>3.7168000000000001</c:v>
                </c:pt>
                <c:pt idx="96">
                  <c:v>3.7734000000000001</c:v>
                </c:pt>
                <c:pt idx="97">
                  <c:v>3.855</c:v>
                </c:pt>
                <c:pt idx="98">
                  <c:v>3.6757</c:v>
                </c:pt>
                <c:pt idx="99">
                  <c:v>3.2561</c:v>
                </c:pt>
                <c:pt idx="100">
                  <c:v>3.5051000000000001</c:v>
                </c:pt>
                <c:pt idx="101">
                  <c:v>3.2654999999999998</c:v>
                </c:pt>
                <c:pt idx="102">
                  <c:v>3.3328000000000002</c:v>
                </c:pt>
                <c:pt idx="103">
                  <c:v>3.2704</c:v>
                </c:pt>
                <c:pt idx="104">
                  <c:v>3.3727</c:v>
                </c:pt>
                <c:pt idx="105">
                  <c:v>3.3205</c:v>
                </c:pt>
                <c:pt idx="106">
                  <c:v>3.5337000000000001</c:v>
                </c:pt>
                <c:pt idx="107">
                  <c:v>3.6398999999999999</c:v>
                </c:pt>
                <c:pt idx="108">
                  <c:v>3.6593</c:v>
                </c:pt>
                <c:pt idx="109">
                  <c:v>3.625</c:v>
                </c:pt>
                <c:pt idx="110">
                  <c:v>3.5649999999999999</c:v>
                </c:pt>
                <c:pt idx="111">
                  <c:v>3.5143</c:v>
                </c:pt>
                <c:pt idx="112">
                  <c:v>3.8860999999999999</c:v>
                </c:pt>
                <c:pt idx="113">
                  <c:v>3.76</c:v>
                </c:pt>
                <c:pt idx="114">
                  <c:v>3.6503000000000001</c:v>
                </c:pt>
                <c:pt idx="115">
                  <c:v>3.5670999999999999</c:v>
                </c:pt>
                <c:pt idx="116">
                  <c:v>3.5554999999999999</c:v>
                </c:pt>
                <c:pt idx="117">
                  <c:v>3.6555</c:v>
                </c:pt>
                <c:pt idx="118">
                  <c:v>3.6154999999999999</c:v>
                </c:pt>
                <c:pt idx="119">
                  <c:v>3.6013000000000002</c:v>
                </c:pt>
                <c:pt idx="120">
                  <c:v>3.3997999999999999</c:v>
                </c:pt>
                <c:pt idx="121">
                  <c:v>3.4289000000000001</c:v>
                </c:pt>
                <c:pt idx="122">
                  <c:v>3.4744000000000002</c:v>
                </c:pt>
                <c:pt idx="123">
                  <c:v>3.2545999999999999</c:v>
                </c:pt>
                <c:pt idx="124">
                  <c:v>2.9657</c:v>
                </c:pt>
                <c:pt idx="125">
                  <c:v>2.8277000000000001</c:v>
                </c:pt>
                <c:pt idx="126">
                  <c:v>2.8868</c:v>
                </c:pt>
                <c:pt idx="127">
                  <c:v>2.9077999999999999</c:v>
                </c:pt>
                <c:pt idx="128">
                  <c:v>2.6802999999999999</c:v>
                </c:pt>
                <c:pt idx="129">
                  <c:v>2.6991000000000001</c:v>
                </c:pt>
                <c:pt idx="130">
                  <c:v>2.5979999999999999</c:v>
                </c:pt>
                <c:pt idx="131">
                  <c:v>2.7690999999999999</c:v>
                </c:pt>
                <c:pt idx="132">
                  <c:v>2.6886999999999999</c:v>
                </c:pt>
                <c:pt idx="133">
                  <c:v>2.5312999999999999</c:v>
                </c:pt>
                <c:pt idx="134">
                  <c:v>2.6223000000000001</c:v>
                </c:pt>
                <c:pt idx="135">
                  <c:v>2.6373000000000002</c:v>
                </c:pt>
                <c:pt idx="136">
                  <c:v>2.9527000000000001</c:v>
                </c:pt>
                <c:pt idx="137">
                  <c:v>2.7698999999999998</c:v>
                </c:pt>
                <c:pt idx="138">
                  <c:v>2.7797000000000001</c:v>
                </c:pt>
                <c:pt idx="139">
                  <c:v>2.7442000000000002</c:v>
                </c:pt>
                <c:pt idx="140">
                  <c:v>2.7553000000000001</c:v>
                </c:pt>
                <c:pt idx="141">
                  <c:v>2.7343000000000002</c:v>
                </c:pt>
                <c:pt idx="142">
                  <c:v>2.8666</c:v>
                </c:pt>
                <c:pt idx="143">
                  <c:v>2.8201999999999998</c:v>
                </c:pt>
                <c:pt idx="144">
                  <c:v>2.7688000000000001</c:v>
                </c:pt>
                <c:pt idx="145">
                  <c:v>2.8064</c:v>
                </c:pt>
                <c:pt idx="146">
                  <c:v>2.7503000000000002</c:v>
                </c:pt>
                <c:pt idx="147">
                  <c:v>2.7768999999999999</c:v>
                </c:pt>
                <c:pt idx="148">
                  <c:v>2.5838000000000001</c:v>
                </c:pt>
                <c:pt idx="149">
                  <c:v>2.6120999999999999</c:v>
                </c:pt>
                <c:pt idx="150">
                  <c:v>2.5735999999999999</c:v>
                </c:pt>
                <c:pt idx="151">
                  <c:v>2.6825000000000001</c:v>
                </c:pt>
                <c:pt idx="152">
                  <c:v>2.6156999999999999</c:v>
                </c:pt>
                <c:pt idx="153">
                  <c:v>2.5152000000000001</c:v>
                </c:pt>
                <c:pt idx="154">
                  <c:v>2.6312000000000002</c:v>
                </c:pt>
                <c:pt idx="155">
                  <c:v>2.5968</c:v>
                </c:pt>
                <c:pt idx="156">
                  <c:v>2.6151</c:v>
                </c:pt>
                <c:pt idx="157">
                  <c:v>2.5682</c:v>
                </c:pt>
                <c:pt idx="158">
                  <c:v>2.7702</c:v>
                </c:pt>
                <c:pt idx="159">
                  <c:v>2.5966999999999998</c:v>
                </c:pt>
                <c:pt idx="160">
                  <c:v>2.5297999999999998</c:v>
                </c:pt>
                <c:pt idx="161">
                  <c:v>2.5270999999999999</c:v>
                </c:pt>
                <c:pt idx="162">
                  <c:v>2.4443999999999999</c:v>
                </c:pt>
                <c:pt idx="163">
                  <c:v>2.3919000000000001</c:v>
                </c:pt>
                <c:pt idx="164">
                  <c:v>2.6909999999999998</c:v>
                </c:pt>
                <c:pt idx="165">
                  <c:v>2.7557</c:v>
                </c:pt>
                <c:pt idx="166">
                  <c:v>2.9239999999999999</c:v>
                </c:pt>
                <c:pt idx="167">
                  <c:v>3.2357</c:v>
                </c:pt>
                <c:pt idx="168">
                  <c:v>2.9672000000000001</c:v>
                </c:pt>
                <c:pt idx="169">
                  <c:v>3.0301</c:v>
                </c:pt>
                <c:pt idx="170">
                  <c:v>3.0693999999999999</c:v>
                </c:pt>
                <c:pt idx="171">
                  <c:v>2.8963000000000001</c:v>
                </c:pt>
                <c:pt idx="172">
                  <c:v>2.7905000000000002</c:v>
                </c:pt>
                <c:pt idx="173">
                  <c:v>2.7404999999999999</c:v>
                </c:pt>
                <c:pt idx="174">
                  <c:v>2.6576</c:v>
                </c:pt>
                <c:pt idx="175">
                  <c:v>2.6943999999999999</c:v>
                </c:pt>
                <c:pt idx="176">
                  <c:v>2.5926</c:v>
                </c:pt>
                <c:pt idx="177">
                  <c:v>2.5954999999999999</c:v>
                </c:pt>
                <c:pt idx="178">
                  <c:v>2.6349</c:v>
                </c:pt>
                <c:pt idx="179">
                  <c:v>2.4958</c:v>
                </c:pt>
                <c:pt idx="180">
                  <c:v>2.6137000000000001</c:v>
                </c:pt>
                <c:pt idx="181">
                  <c:v>2.4620000000000002</c:v>
                </c:pt>
                <c:pt idx="182">
                  <c:v>2.4100999999999999</c:v>
                </c:pt>
                <c:pt idx="183">
                  <c:v>2.3106</c:v>
                </c:pt>
                <c:pt idx="184">
                  <c:v>2.2397</c:v>
                </c:pt>
                <c:pt idx="185">
                  <c:v>2.2073999999999998</c:v>
                </c:pt>
                <c:pt idx="186">
                  <c:v>2.2886000000000002</c:v>
                </c:pt>
                <c:pt idx="187">
                  <c:v>2.2265999999999999</c:v>
                </c:pt>
                <c:pt idx="188">
                  <c:v>2.3007</c:v>
                </c:pt>
                <c:pt idx="189">
                  <c:v>2.3719999999999999</c:v>
                </c:pt>
                <c:pt idx="190">
                  <c:v>2.2252000000000001</c:v>
                </c:pt>
                <c:pt idx="191">
                  <c:v>2.2195</c:v>
                </c:pt>
                <c:pt idx="192">
                  <c:v>2.2816000000000001</c:v>
                </c:pt>
                <c:pt idx="193">
                  <c:v>2.2955000000000001</c:v>
                </c:pt>
                <c:pt idx="194">
                  <c:v>2.3109999999999999</c:v>
                </c:pt>
                <c:pt idx="195">
                  <c:v>2.3331</c:v>
                </c:pt>
                <c:pt idx="196">
                  <c:v>2.2736999999999998</c:v>
                </c:pt>
                <c:pt idx="197">
                  <c:v>2.2654000000000001</c:v>
                </c:pt>
                <c:pt idx="198">
                  <c:v>2.2290999999999999</c:v>
                </c:pt>
                <c:pt idx="199">
                  <c:v>2.2841</c:v>
                </c:pt>
                <c:pt idx="200">
                  <c:v>2.5142000000000002</c:v>
                </c:pt>
                <c:pt idx="201">
                  <c:v>2.3788</c:v>
                </c:pt>
                <c:pt idx="202">
                  <c:v>2.4295</c:v>
                </c:pt>
                <c:pt idx="203">
                  <c:v>2.4104999999999999</c:v>
                </c:pt>
                <c:pt idx="204">
                  <c:v>2.2833000000000001</c:v>
                </c:pt>
                <c:pt idx="205">
                  <c:v>2.2875000000000001</c:v>
                </c:pt>
                <c:pt idx="206">
                  <c:v>2.4359999999999999</c:v>
                </c:pt>
                <c:pt idx="207">
                  <c:v>2.5261999999999998</c:v>
                </c:pt>
                <c:pt idx="208">
                  <c:v>2.4988999999999999</c:v>
                </c:pt>
                <c:pt idx="209">
                  <c:v>2.5432000000000001</c:v>
                </c:pt>
                <c:pt idx="210">
                  <c:v>2.5287999999999999</c:v>
                </c:pt>
                <c:pt idx="211">
                  <c:v>2.5527000000000002</c:v>
                </c:pt>
                <c:pt idx="212">
                  <c:v>2.6070000000000002</c:v>
                </c:pt>
                <c:pt idx="213">
                  <c:v>2.6315</c:v>
                </c:pt>
                <c:pt idx="214">
                  <c:v>2.7768000000000002</c:v>
                </c:pt>
                <c:pt idx="215">
                  <c:v>2.7014999999999998</c:v>
                </c:pt>
                <c:pt idx="216">
                  <c:v>2.7029000000000001</c:v>
                </c:pt>
                <c:pt idx="217">
                  <c:v>2.5863999999999998</c:v>
                </c:pt>
                <c:pt idx="218">
                  <c:v>2.5937000000000001</c:v>
                </c:pt>
                <c:pt idx="219">
                  <c:v>2.6345000000000001</c:v>
                </c:pt>
                <c:pt idx="220">
                  <c:v>2.7835000000000001</c:v>
                </c:pt>
                <c:pt idx="221">
                  <c:v>2.9026999999999998</c:v>
                </c:pt>
                <c:pt idx="222">
                  <c:v>3.0276000000000001</c:v>
                </c:pt>
                <c:pt idx="223">
                  <c:v>3.1541000000000001</c:v>
                </c:pt>
                <c:pt idx="224">
                  <c:v>2.9967999999999999</c:v>
                </c:pt>
                <c:pt idx="225">
                  <c:v>3.0409999999999999</c:v>
                </c:pt>
                <c:pt idx="226">
                  <c:v>3.1737000000000002</c:v>
                </c:pt>
                <c:pt idx="227">
                  <c:v>3.2463000000000002</c:v>
                </c:pt>
                <c:pt idx="228">
                  <c:v>3.2528999999999999</c:v>
                </c:pt>
                <c:pt idx="229">
                  <c:v>3.2269999999999999</c:v>
                </c:pt>
                <c:pt idx="230">
                  <c:v>3.1269999999999998</c:v>
                </c:pt>
                <c:pt idx="231">
                  <c:v>3.0949</c:v>
                </c:pt>
                <c:pt idx="232">
                  <c:v>3.0537999999999998</c:v>
                </c:pt>
                <c:pt idx="233">
                  <c:v>3.0308000000000002</c:v>
                </c:pt>
                <c:pt idx="234">
                  <c:v>3.0301999999999998</c:v>
                </c:pt>
                <c:pt idx="235">
                  <c:v>2.9357000000000002</c:v>
                </c:pt>
                <c:pt idx="236">
                  <c:v>3.0882000000000001</c:v>
                </c:pt>
                <c:pt idx="237">
                  <c:v>3.1032999999999999</c:v>
                </c:pt>
                <c:pt idx="238">
                  <c:v>3.1934999999999998</c:v>
                </c:pt>
                <c:pt idx="239">
                  <c:v>3.2141999999999999</c:v>
                </c:pt>
                <c:pt idx="240">
                  <c:v>3.0261999999999998</c:v>
                </c:pt>
                <c:pt idx="241">
                  <c:v>3.1766000000000001</c:v>
                </c:pt>
                <c:pt idx="242">
                  <c:v>3.4279000000000002</c:v>
                </c:pt>
                <c:pt idx="243">
                  <c:v>3.3822999999999999</c:v>
                </c:pt>
                <c:pt idx="244">
                  <c:v>3.4925000000000002</c:v>
                </c:pt>
                <c:pt idx="245">
                  <c:v>3.4540999999999999</c:v>
                </c:pt>
                <c:pt idx="246">
                  <c:v>3.758</c:v>
                </c:pt>
                <c:pt idx="247">
                  <c:v>4.0568999999999997</c:v>
                </c:pt>
                <c:pt idx="248">
                  <c:v>4.4120999999999997</c:v>
                </c:pt>
                <c:pt idx="249">
                  <c:v>4.2436999999999996</c:v>
                </c:pt>
                <c:pt idx="250">
                  <c:v>4.0852000000000004</c:v>
                </c:pt>
                <c:pt idx="251">
                  <c:v>4.2998000000000003</c:v>
                </c:pt>
                <c:pt idx="252">
                  <c:v>4.3307000000000002</c:v>
                </c:pt>
                <c:pt idx="253">
                  <c:v>4.3654000000000002</c:v>
                </c:pt>
                <c:pt idx="254">
                  <c:v>4.0875000000000004</c:v>
                </c:pt>
                <c:pt idx="255">
                  <c:v>3.9346999999999999</c:v>
                </c:pt>
                <c:pt idx="256">
                  <c:v>4.0180999999999996</c:v>
                </c:pt>
                <c:pt idx="257">
                  <c:v>3.5672999999999999</c:v>
                </c:pt>
                <c:pt idx="258">
                  <c:v>3.6271</c:v>
                </c:pt>
                <c:pt idx="259">
                  <c:v>3.5954999999999999</c:v>
                </c:pt>
                <c:pt idx="260">
                  <c:v>3.6623999999999999</c:v>
                </c:pt>
                <c:pt idx="261">
                  <c:v>3.4998999999999998</c:v>
                </c:pt>
                <c:pt idx="262">
                  <c:v>3.5809000000000002</c:v>
                </c:pt>
                <c:pt idx="263">
                  <c:v>3.4201000000000001</c:v>
                </c:pt>
                <c:pt idx="264">
                  <c:v>3.4015</c:v>
                </c:pt>
                <c:pt idx="265">
                  <c:v>3.2873000000000001</c:v>
                </c:pt>
                <c:pt idx="266">
                  <c:v>3.3262999999999998</c:v>
                </c:pt>
                <c:pt idx="267">
                  <c:v>3.46</c:v>
                </c:pt>
                <c:pt idx="268">
                  <c:v>3.6265999999999998</c:v>
                </c:pt>
                <c:pt idx="269">
                  <c:v>3.7768000000000002</c:v>
                </c:pt>
                <c:pt idx="270">
                  <c:v>3.7010999999999998</c:v>
                </c:pt>
                <c:pt idx="271">
                  <c:v>3.7479</c:v>
                </c:pt>
                <c:pt idx="272">
                  <c:v>3.7342</c:v>
                </c:pt>
                <c:pt idx="273">
                  <c:v>3.8104</c:v>
                </c:pt>
                <c:pt idx="274">
                  <c:v>3.895</c:v>
                </c:pt>
                <c:pt idx="275">
                  <c:v>3.9731999999999998</c:v>
                </c:pt>
                <c:pt idx="276">
                  <c:v>3.9567999999999999</c:v>
                </c:pt>
                <c:pt idx="277">
                  <c:v>3.9573</c:v>
                </c:pt>
                <c:pt idx="278">
                  <c:v>4.0716000000000001</c:v>
                </c:pt>
                <c:pt idx="279">
                  <c:v>4.2348999999999997</c:v>
                </c:pt>
                <c:pt idx="280">
                  <c:v>4.3516000000000004</c:v>
                </c:pt>
                <c:pt idx="281">
                  <c:v>4.5289000000000001</c:v>
                </c:pt>
                <c:pt idx="282">
                  <c:v>4.3920000000000003</c:v>
                </c:pt>
                <c:pt idx="283">
                  <c:v>4.7035</c:v>
                </c:pt>
                <c:pt idx="284">
                  <c:v>4.6985999999999999</c:v>
                </c:pt>
                <c:pt idx="285">
                  <c:v>4.2093999999999996</c:v>
                </c:pt>
                <c:pt idx="286">
                  <c:v>4.3746</c:v>
                </c:pt>
                <c:pt idx="287">
                  <c:v>4.4504000000000001</c:v>
                </c:pt>
                <c:pt idx="288">
                  <c:v>4.1707999999999998</c:v>
                </c:pt>
                <c:pt idx="289">
                  <c:v>4.2649999999999997</c:v>
                </c:pt>
                <c:pt idx="290">
                  <c:v>4.4013</c:v>
                </c:pt>
                <c:pt idx="291">
                  <c:v>4.3963999999999999</c:v>
                </c:pt>
                <c:pt idx="292">
                  <c:v>4.3849999999999998</c:v>
                </c:pt>
                <c:pt idx="293">
                  <c:v>4.3760000000000003</c:v>
                </c:pt>
                <c:pt idx="294">
                  <c:v>4.2236000000000002</c:v>
                </c:pt>
                <c:pt idx="295">
                  <c:v>4.5526</c:v>
                </c:pt>
                <c:pt idx="296">
                  <c:v>4.5282</c:v>
                </c:pt>
                <c:pt idx="297">
                  <c:v>4.4794</c:v>
                </c:pt>
                <c:pt idx="298">
                  <c:v>4.6664000000000003</c:v>
                </c:pt>
                <c:pt idx="299">
                  <c:v>4.5053000000000001</c:v>
                </c:pt>
                <c:pt idx="300">
                  <c:v>4.75</c:v>
                </c:pt>
                <c:pt idx="301">
                  <c:v>4.9318</c:v>
                </c:pt>
                <c:pt idx="302">
                  <c:v>5.7401999999999997</c:v>
                </c:pt>
                <c:pt idx="303">
                  <c:v>6.0096999999999996</c:v>
                </c:pt>
                <c:pt idx="304">
                  <c:v>5.9219999999999997</c:v>
                </c:pt>
                <c:pt idx="305">
                  <c:v>6.1390000000000002</c:v>
                </c:pt>
                <c:pt idx="306">
                  <c:v>6.1523000000000003</c:v>
                </c:pt>
                <c:pt idx="307">
                  <c:v>6.5545</c:v>
                </c:pt>
                <c:pt idx="308">
                  <c:v>6.5751999999999997</c:v>
                </c:pt>
                <c:pt idx="309">
                  <c:v>6.6906999999999996</c:v>
                </c:pt>
                <c:pt idx="310">
                  <c:v>6.3598999999999997</c:v>
                </c:pt>
                <c:pt idx="311">
                  <c:v>6.3428000000000004</c:v>
                </c:pt>
                <c:pt idx="312">
                  <c:v>6.6292999999999997</c:v>
                </c:pt>
                <c:pt idx="313">
                  <c:v>6.7596999999999996</c:v>
                </c:pt>
                <c:pt idx="314">
                  <c:v>6.6045999999999996</c:v>
                </c:pt>
                <c:pt idx="315">
                  <c:v>6.5336999999999996</c:v>
                </c:pt>
                <c:pt idx="316">
                  <c:v>6.3780000000000001</c:v>
                </c:pt>
                <c:pt idx="317">
                  <c:v>5.8902999999999999</c:v>
                </c:pt>
                <c:pt idx="318">
                  <c:v>6.1870000000000003</c:v>
                </c:pt>
                <c:pt idx="319">
                  <c:v>6.0796999999999999</c:v>
                </c:pt>
                <c:pt idx="320">
                  <c:v>6.3033000000000001</c:v>
                </c:pt>
                <c:pt idx="321">
                  <c:v>6.5171999999999999</c:v>
                </c:pt>
                <c:pt idx="322">
                  <c:v>6.3753000000000002</c:v>
                </c:pt>
                <c:pt idx="323">
                  <c:v>6.3323</c:v>
                </c:pt>
                <c:pt idx="324">
                  <c:v>5.9581</c:v>
                </c:pt>
                <c:pt idx="325">
                  <c:v>5.7888999999999999</c:v>
                </c:pt>
                <c:pt idx="326">
                  <c:v>5.2431999999999999</c:v>
                </c:pt>
                <c:pt idx="327">
                  <c:v>5.2411000000000003</c:v>
                </c:pt>
                <c:pt idx="328">
                  <c:v>5.0776000000000003</c:v>
                </c:pt>
                <c:pt idx="329">
                  <c:v>5.5095000000000001</c:v>
                </c:pt>
                <c:pt idx="330">
                  <c:v>5.2862</c:v>
                </c:pt>
                <c:pt idx="331">
                  <c:v>5.2126000000000001</c:v>
                </c:pt>
                <c:pt idx="332">
                  <c:v>5.3066000000000004</c:v>
                </c:pt>
                <c:pt idx="333">
                  <c:v>5.1185</c:v>
                </c:pt>
                <c:pt idx="334">
                  <c:v>5.3951000000000002</c:v>
                </c:pt>
                <c:pt idx="335">
                  <c:v>5.6570999999999998</c:v>
                </c:pt>
                <c:pt idx="336">
                  <c:v>5.5103999999999997</c:v>
                </c:pt>
                <c:pt idx="337">
                  <c:v>5.5382999999999996</c:v>
                </c:pt>
                <c:pt idx="338">
                  <c:v>5.4878999999999998</c:v>
                </c:pt>
                <c:pt idx="339">
                  <c:v>5.4965999999999999</c:v>
                </c:pt>
                <c:pt idx="340">
                  <c:v>5.4053000000000004</c:v>
                </c:pt>
                <c:pt idx="341">
                  <c:v>5.2214999999999998</c:v>
                </c:pt>
                <c:pt idx="342">
                  <c:v>5.1943999999999999</c:v>
                </c:pt>
                <c:pt idx="343">
                  <c:v>5.3711000000000002</c:v>
                </c:pt>
                <c:pt idx="344">
                  <c:v>5.3194999999999997</c:v>
                </c:pt>
                <c:pt idx="345">
                  <c:v>5.3250000000000002</c:v>
                </c:pt>
                <c:pt idx="346">
                  <c:v>5.3559999999999999</c:v>
                </c:pt>
                <c:pt idx="347">
                  <c:v>5.3548</c:v>
                </c:pt>
                <c:pt idx="348">
                  <c:v>5.3567</c:v>
                </c:pt>
                <c:pt idx="349">
                  <c:v>5.3708</c:v>
                </c:pt>
                <c:pt idx="350">
                  <c:v>5.4119999999999999</c:v>
                </c:pt>
                <c:pt idx="351">
                  <c:v>5.5381999999999998</c:v>
                </c:pt>
                <c:pt idx="352">
                  <c:v>5.6852999999999998</c:v>
                </c:pt>
                <c:pt idx="353">
                  <c:v>5.8917000000000002</c:v>
                </c:pt>
                <c:pt idx="354">
                  <c:v>6.1197999999999997</c:v>
                </c:pt>
                <c:pt idx="355">
                  <c:v>6.1383999999999999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213-46BF-8C43-995F6FB9F18E}"/>
            </c:ext>
          </c:extLst>
        </c:ser>
        <c:ser>
          <c:idx val="1"/>
          <c:order val="1"/>
          <c:tx>
            <c:strRef>
              <c:f>FOREX!$B$1</c:f>
              <c:strCache>
                <c:ptCount val="1"/>
                <c:pt idx="0">
                  <c:v>BRL/USD</c:v>
                </c:pt>
              </c:strCache>
            </c:strRef>
          </c:tx>
          <c:spPr>
            <a:ln w="381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FOREX!$A$2:$A$357</c:f>
              <c:numCache>
                <c:formatCode>m/d/yyyy</c:formatCode>
                <c:ptCount val="356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</c:numCache>
            </c:numRef>
          </c:xVal>
          <c:yVal>
            <c:numRef>
              <c:f>FOREX!$B$2:$B$357</c:f>
              <c:numCache>
                <c:formatCode>#,##0.0000</c:formatCode>
                <c:ptCount val="356"/>
                <c:pt idx="0">
                  <c:v>0.84050000000000002</c:v>
                </c:pt>
                <c:pt idx="1">
                  <c:v>0.85050000000000003</c:v>
                </c:pt>
                <c:pt idx="2">
                  <c:v>0.9</c:v>
                </c:pt>
                <c:pt idx="3">
                  <c:v>0.91749999999999998</c:v>
                </c:pt>
                <c:pt idx="4">
                  <c:v>0.90549999999999997</c:v>
                </c:pt>
                <c:pt idx="5">
                  <c:v>0.91930000000000001</c:v>
                </c:pt>
                <c:pt idx="6">
                  <c:v>0.93510000000000004</c:v>
                </c:pt>
                <c:pt idx="7">
                  <c:v>0.94920000000000004</c:v>
                </c:pt>
                <c:pt idx="8">
                  <c:v>0.95289999999999997</c:v>
                </c:pt>
                <c:pt idx="9">
                  <c:v>0.96150000000000002</c:v>
                </c:pt>
                <c:pt idx="10">
                  <c:v>0.96599999999999997</c:v>
                </c:pt>
                <c:pt idx="11">
                  <c:v>0.97189999999999999</c:v>
                </c:pt>
                <c:pt idx="12">
                  <c:v>0.97799999999999998</c:v>
                </c:pt>
                <c:pt idx="13">
                  <c:v>0.98450000000000004</c:v>
                </c:pt>
                <c:pt idx="14">
                  <c:v>0.98770000000000002</c:v>
                </c:pt>
                <c:pt idx="15">
                  <c:v>0.99199999999999999</c:v>
                </c:pt>
                <c:pt idx="16">
                  <c:v>0.99829999999999997</c:v>
                </c:pt>
                <c:pt idx="17">
                  <c:v>1.0042</c:v>
                </c:pt>
                <c:pt idx="18">
                  <c:v>1.0143</c:v>
                </c:pt>
                <c:pt idx="19">
                  <c:v>1.0165</c:v>
                </c:pt>
                <c:pt idx="20">
                  <c:v>1.0212000000000001</c:v>
                </c:pt>
                <c:pt idx="21">
                  <c:v>1.0275000000000001</c:v>
                </c:pt>
                <c:pt idx="22">
                  <c:v>1.0327</c:v>
                </c:pt>
                <c:pt idx="23">
                  <c:v>1.0390999999999999</c:v>
                </c:pt>
                <c:pt idx="24">
                  <c:v>1.0457000000000001</c:v>
                </c:pt>
                <c:pt idx="25">
                  <c:v>1.0509999999999999</c:v>
                </c:pt>
                <c:pt idx="26">
                  <c:v>1.0608</c:v>
                </c:pt>
                <c:pt idx="27">
                  <c:v>1.0634999999999999</c:v>
                </c:pt>
                <c:pt idx="28">
                  <c:v>1.0703</c:v>
                </c:pt>
                <c:pt idx="29">
                  <c:v>1.0765</c:v>
                </c:pt>
                <c:pt idx="30">
                  <c:v>1.0829</c:v>
                </c:pt>
                <c:pt idx="31">
                  <c:v>1.0916999999999999</c:v>
                </c:pt>
                <c:pt idx="32">
                  <c:v>1.0960000000000001</c:v>
                </c:pt>
                <c:pt idx="33">
                  <c:v>1.1026</c:v>
                </c:pt>
                <c:pt idx="34">
                  <c:v>1.109</c:v>
                </c:pt>
                <c:pt idx="35">
                  <c:v>1.1160000000000001</c:v>
                </c:pt>
                <c:pt idx="36">
                  <c:v>1.1231</c:v>
                </c:pt>
                <c:pt idx="37">
                  <c:v>1.1299999999999999</c:v>
                </c:pt>
                <c:pt idx="38">
                  <c:v>1.137</c:v>
                </c:pt>
                <c:pt idx="39">
                  <c:v>1.1435</c:v>
                </c:pt>
                <c:pt idx="40">
                  <c:v>1.1505000000000001</c:v>
                </c:pt>
                <c:pt idx="41">
                  <c:v>1.1566000000000001</c:v>
                </c:pt>
                <c:pt idx="42">
                  <c:v>1.1629</c:v>
                </c:pt>
                <c:pt idx="43">
                  <c:v>1.1768000000000001</c:v>
                </c:pt>
                <c:pt idx="44">
                  <c:v>1.1842999999999999</c:v>
                </c:pt>
                <c:pt idx="45">
                  <c:v>1.1930000000000001</c:v>
                </c:pt>
                <c:pt idx="46">
                  <c:v>1.2015</c:v>
                </c:pt>
                <c:pt idx="47">
                  <c:v>1.2082999999999999</c:v>
                </c:pt>
                <c:pt idx="48">
                  <c:v>2.085</c:v>
                </c:pt>
                <c:pt idx="49">
                  <c:v>2.0350000000000001</c:v>
                </c:pt>
                <c:pt idx="50">
                  <c:v>1.7175</c:v>
                </c:pt>
                <c:pt idx="51">
                  <c:v>1.6655</c:v>
                </c:pt>
                <c:pt idx="52">
                  <c:v>1.72</c:v>
                </c:pt>
                <c:pt idx="53">
                  <c:v>1.7529999999999999</c:v>
                </c:pt>
                <c:pt idx="54">
                  <c:v>1.8029999999999999</c:v>
                </c:pt>
                <c:pt idx="55">
                  <c:v>1.9179999999999999</c:v>
                </c:pt>
                <c:pt idx="56">
                  <c:v>1.9370000000000001</c:v>
                </c:pt>
                <c:pt idx="57">
                  <c:v>1.948</c:v>
                </c:pt>
                <c:pt idx="58">
                  <c:v>1.923</c:v>
                </c:pt>
                <c:pt idx="59">
                  <c:v>1.8055000000000001</c:v>
                </c:pt>
                <c:pt idx="60">
                  <c:v>1.784</c:v>
                </c:pt>
                <c:pt idx="61">
                  <c:v>1.768</c:v>
                </c:pt>
                <c:pt idx="62">
                  <c:v>1.7395</c:v>
                </c:pt>
                <c:pt idx="63">
                  <c:v>1.8049999999999999</c:v>
                </c:pt>
                <c:pt idx="64">
                  <c:v>1.8240000000000001</c:v>
                </c:pt>
                <c:pt idx="65">
                  <c:v>1.8069999999999999</c:v>
                </c:pt>
                <c:pt idx="66">
                  <c:v>1.7835000000000001</c:v>
                </c:pt>
                <c:pt idx="67">
                  <c:v>1.8234999999999999</c:v>
                </c:pt>
                <c:pt idx="68">
                  <c:v>1.8434999999999999</c:v>
                </c:pt>
                <c:pt idx="69">
                  <c:v>1.9</c:v>
                </c:pt>
                <c:pt idx="70">
                  <c:v>1.9795</c:v>
                </c:pt>
                <c:pt idx="71">
                  <c:v>1.95</c:v>
                </c:pt>
                <c:pt idx="72">
                  <c:v>1.9710000000000001</c:v>
                </c:pt>
                <c:pt idx="73">
                  <c:v>2.0463</c:v>
                </c:pt>
                <c:pt idx="74">
                  <c:v>2.153</c:v>
                </c:pt>
                <c:pt idx="75">
                  <c:v>2.2010000000000001</c:v>
                </c:pt>
                <c:pt idx="76">
                  <c:v>2.3809999999999998</c:v>
                </c:pt>
                <c:pt idx="77">
                  <c:v>2.3105000000000002</c:v>
                </c:pt>
                <c:pt idx="78">
                  <c:v>2.4729999999999999</c:v>
                </c:pt>
                <c:pt idx="79">
                  <c:v>2.5640000000000001</c:v>
                </c:pt>
                <c:pt idx="80">
                  <c:v>2.67</c:v>
                </c:pt>
                <c:pt idx="81">
                  <c:v>2.6960000000000002</c:v>
                </c:pt>
                <c:pt idx="82">
                  <c:v>2.4950000000000001</c:v>
                </c:pt>
                <c:pt idx="83">
                  <c:v>2.3109999999999999</c:v>
                </c:pt>
                <c:pt idx="84">
                  <c:v>2.4129999999999998</c:v>
                </c:pt>
                <c:pt idx="85">
                  <c:v>2.3650000000000002</c:v>
                </c:pt>
                <c:pt idx="86">
                  <c:v>2.3250000000000002</c:v>
                </c:pt>
                <c:pt idx="87">
                  <c:v>2.3610000000000002</c:v>
                </c:pt>
                <c:pt idx="88">
                  <c:v>2.5179999999999998</c:v>
                </c:pt>
                <c:pt idx="89">
                  <c:v>2.8174999999999999</c:v>
                </c:pt>
                <c:pt idx="90">
                  <c:v>3.46</c:v>
                </c:pt>
                <c:pt idx="91">
                  <c:v>3.0074999999999998</c:v>
                </c:pt>
                <c:pt idx="92">
                  <c:v>3.76</c:v>
                </c:pt>
                <c:pt idx="93">
                  <c:v>3.65</c:v>
                </c:pt>
                <c:pt idx="94">
                  <c:v>3.653</c:v>
                </c:pt>
                <c:pt idx="95">
                  <c:v>3.54</c:v>
                </c:pt>
                <c:pt idx="96">
                  <c:v>3.504</c:v>
                </c:pt>
                <c:pt idx="97">
                  <c:v>3.57</c:v>
                </c:pt>
                <c:pt idx="98">
                  <c:v>3.3639999999999999</c:v>
                </c:pt>
                <c:pt idx="99">
                  <c:v>2.911</c:v>
                </c:pt>
                <c:pt idx="100">
                  <c:v>2.9735</c:v>
                </c:pt>
                <c:pt idx="101">
                  <c:v>2.8370000000000002</c:v>
                </c:pt>
                <c:pt idx="102">
                  <c:v>2.9674999999999998</c:v>
                </c:pt>
                <c:pt idx="103">
                  <c:v>2.9784999999999999</c:v>
                </c:pt>
                <c:pt idx="104">
                  <c:v>2.8925000000000001</c:v>
                </c:pt>
                <c:pt idx="105">
                  <c:v>2.8664999999999998</c:v>
                </c:pt>
                <c:pt idx="106">
                  <c:v>2.9464999999999999</c:v>
                </c:pt>
                <c:pt idx="107">
                  <c:v>2.8915000000000002</c:v>
                </c:pt>
                <c:pt idx="108">
                  <c:v>2.9344999999999999</c:v>
                </c:pt>
                <c:pt idx="109">
                  <c:v>2.9060000000000001</c:v>
                </c:pt>
                <c:pt idx="110">
                  <c:v>2.8959999999999999</c:v>
                </c:pt>
                <c:pt idx="111">
                  <c:v>2.931</c:v>
                </c:pt>
                <c:pt idx="112">
                  <c:v>3.1890000000000001</c:v>
                </c:pt>
                <c:pt idx="113">
                  <c:v>3.0859999999999999</c:v>
                </c:pt>
                <c:pt idx="114">
                  <c:v>3.0375000000000001</c:v>
                </c:pt>
                <c:pt idx="115">
                  <c:v>2.927</c:v>
                </c:pt>
                <c:pt idx="116">
                  <c:v>2.8595000000000002</c:v>
                </c:pt>
                <c:pt idx="117">
                  <c:v>2.8592</c:v>
                </c:pt>
                <c:pt idx="118">
                  <c:v>2.72</c:v>
                </c:pt>
                <c:pt idx="119">
                  <c:v>2.6560000000000001</c:v>
                </c:pt>
                <c:pt idx="120">
                  <c:v>2.6088</c:v>
                </c:pt>
                <c:pt idx="121">
                  <c:v>2.5895000000000001</c:v>
                </c:pt>
                <c:pt idx="122">
                  <c:v>2.68</c:v>
                </c:pt>
                <c:pt idx="123">
                  <c:v>2.5282</c:v>
                </c:pt>
                <c:pt idx="124">
                  <c:v>2.4095</c:v>
                </c:pt>
                <c:pt idx="125">
                  <c:v>2.3363999999999998</c:v>
                </c:pt>
                <c:pt idx="126">
                  <c:v>2.38</c:v>
                </c:pt>
                <c:pt idx="127">
                  <c:v>2.3555000000000001</c:v>
                </c:pt>
                <c:pt idx="128">
                  <c:v>2.2275</c:v>
                </c:pt>
                <c:pt idx="129">
                  <c:v>2.2517999999999998</c:v>
                </c:pt>
                <c:pt idx="130">
                  <c:v>2.2035</c:v>
                </c:pt>
                <c:pt idx="131">
                  <c:v>2.3382999999999998</c:v>
                </c:pt>
                <c:pt idx="132">
                  <c:v>2.2120000000000002</c:v>
                </c:pt>
                <c:pt idx="133">
                  <c:v>2.1234999999999999</c:v>
                </c:pt>
                <c:pt idx="134">
                  <c:v>2.1640000000000001</c:v>
                </c:pt>
                <c:pt idx="135">
                  <c:v>2.0870000000000002</c:v>
                </c:pt>
                <c:pt idx="136">
                  <c:v>2.3050999999999999</c:v>
                </c:pt>
                <c:pt idx="137">
                  <c:v>2.1659000000000002</c:v>
                </c:pt>
                <c:pt idx="138">
                  <c:v>2.1775000000000002</c:v>
                </c:pt>
                <c:pt idx="139">
                  <c:v>2.1434000000000002</c:v>
                </c:pt>
                <c:pt idx="140">
                  <c:v>2.1743000000000001</c:v>
                </c:pt>
                <c:pt idx="141">
                  <c:v>2.1427999999999998</c:v>
                </c:pt>
                <c:pt idx="142">
                  <c:v>2.165</c:v>
                </c:pt>
                <c:pt idx="143">
                  <c:v>2.1364999999999998</c:v>
                </c:pt>
                <c:pt idx="144">
                  <c:v>2.1240000000000001</c:v>
                </c:pt>
                <c:pt idx="145">
                  <c:v>2.1204000000000001</c:v>
                </c:pt>
                <c:pt idx="146">
                  <c:v>2.0590000000000002</c:v>
                </c:pt>
                <c:pt idx="147">
                  <c:v>2.0348000000000002</c:v>
                </c:pt>
                <c:pt idx="148">
                  <c:v>1.9205000000000001</c:v>
                </c:pt>
                <c:pt idx="149">
                  <c:v>1.929</c:v>
                </c:pt>
                <c:pt idx="150">
                  <c:v>1.8819999999999999</c:v>
                </c:pt>
                <c:pt idx="151">
                  <c:v>1.9681</c:v>
                </c:pt>
                <c:pt idx="152">
                  <c:v>1.833</c:v>
                </c:pt>
                <c:pt idx="153">
                  <c:v>1.7367999999999999</c:v>
                </c:pt>
                <c:pt idx="154">
                  <c:v>1.7982</c:v>
                </c:pt>
                <c:pt idx="155">
                  <c:v>1.78</c:v>
                </c:pt>
                <c:pt idx="156">
                  <c:v>1.7587999999999999</c:v>
                </c:pt>
                <c:pt idx="157">
                  <c:v>1.6914</c:v>
                </c:pt>
                <c:pt idx="158">
                  <c:v>1.7564</c:v>
                </c:pt>
                <c:pt idx="159">
                  <c:v>1.6621999999999999</c:v>
                </c:pt>
                <c:pt idx="160">
                  <c:v>1.6265000000000001</c:v>
                </c:pt>
                <c:pt idx="161">
                  <c:v>1.6041000000000001</c:v>
                </c:pt>
                <c:pt idx="162">
                  <c:v>1.5669999999999999</c:v>
                </c:pt>
                <c:pt idx="163">
                  <c:v>1.63</c:v>
                </c:pt>
                <c:pt idx="164">
                  <c:v>1.9066000000000001</c:v>
                </c:pt>
                <c:pt idx="165">
                  <c:v>2.1642000000000001</c:v>
                </c:pt>
                <c:pt idx="166">
                  <c:v>2.3033999999999999</c:v>
                </c:pt>
                <c:pt idx="167">
                  <c:v>2.3144999999999998</c:v>
                </c:pt>
                <c:pt idx="168">
                  <c:v>2.3199999999999998</c:v>
                </c:pt>
                <c:pt idx="169">
                  <c:v>2.3914</c:v>
                </c:pt>
                <c:pt idx="170">
                  <c:v>2.3169</c:v>
                </c:pt>
                <c:pt idx="171">
                  <c:v>2.1898</c:v>
                </c:pt>
                <c:pt idx="172">
                  <c:v>1.9715</c:v>
                </c:pt>
                <c:pt idx="173">
                  <c:v>1.9524999999999999</c:v>
                </c:pt>
                <c:pt idx="174">
                  <c:v>1.865</c:v>
                </c:pt>
                <c:pt idx="175">
                  <c:v>1.8802000000000001</c:v>
                </c:pt>
                <c:pt idx="176">
                  <c:v>1.7715000000000001</c:v>
                </c:pt>
                <c:pt idx="177">
                  <c:v>1.7635000000000001</c:v>
                </c:pt>
                <c:pt idx="178">
                  <c:v>1.7555000000000001</c:v>
                </c:pt>
                <c:pt idx="179">
                  <c:v>1.7430000000000001</c:v>
                </c:pt>
                <c:pt idx="180">
                  <c:v>1.885</c:v>
                </c:pt>
                <c:pt idx="181">
                  <c:v>1.8071999999999999</c:v>
                </c:pt>
                <c:pt idx="182">
                  <c:v>1.7837000000000001</c:v>
                </c:pt>
                <c:pt idx="183">
                  <c:v>1.7375</c:v>
                </c:pt>
                <c:pt idx="184">
                  <c:v>1.8201000000000001</c:v>
                </c:pt>
                <c:pt idx="185">
                  <c:v>1.8039000000000001</c:v>
                </c:pt>
                <c:pt idx="186">
                  <c:v>1.754</c:v>
                </c:pt>
                <c:pt idx="187">
                  <c:v>1.7549999999999999</c:v>
                </c:pt>
                <c:pt idx="188">
                  <c:v>1.6876</c:v>
                </c:pt>
                <c:pt idx="189">
                  <c:v>1.7012</c:v>
                </c:pt>
                <c:pt idx="190">
                  <c:v>1.7150000000000001</c:v>
                </c:pt>
                <c:pt idx="191">
                  <c:v>1.6595</c:v>
                </c:pt>
                <c:pt idx="192">
                  <c:v>1.6675</c:v>
                </c:pt>
                <c:pt idx="193">
                  <c:v>1.6637999999999999</c:v>
                </c:pt>
                <c:pt idx="194">
                  <c:v>1.6319999999999999</c:v>
                </c:pt>
                <c:pt idx="195">
                  <c:v>1.5774999999999999</c:v>
                </c:pt>
                <c:pt idx="196">
                  <c:v>1.58</c:v>
                </c:pt>
                <c:pt idx="197">
                  <c:v>1.5622</c:v>
                </c:pt>
                <c:pt idx="198">
                  <c:v>1.5489999999999999</c:v>
                </c:pt>
                <c:pt idx="199">
                  <c:v>1.5891999999999999</c:v>
                </c:pt>
                <c:pt idx="200">
                  <c:v>1.879</c:v>
                </c:pt>
                <c:pt idx="201">
                  <c:v>1.7172000000000001</c:v>
                </c:pt>
                <c:pt idx="202">
                  <c:v>1.8083</c:v>
                </c:pt>
                <c:pt idx="203">
                  <c:v>1.8632</c:v>
                </c:pt>
                <c:pt idx="204">
                  <c:v>1.7472000000000001</c:v>
                </c:pt>
                <c:pt idx="205">
                  <c:v>1.7174</c:v>
                </c:pt>
                <c:pt idx="206">
                  <c:v>1.8264</c:v>
                </c:pt>
                <c:pt idx="207">
                  <c:v>1.9088000000000001</c:v>
                </c:pt>
                <c:pt idx="208">
                  <c:v>2.0226000000000002</c:v>
                </c:pt>
                <c:pt idx="209">
                  <c:v>2.0095000000000001</c:v>
                </c:pt>
                <c:pt idx="210">
                  <c:v>2.0567000000000002</c:v>
                </c:pt>
                <c:pt idx="211">
                  <c:v>2.0293000000000001</c:v>
                </c:pt>
                <c:pt idx="212">
                  <c:v>2.0257000000000001</c:v>
                </c:pt>
                <c:pt idx="213">
                  <c:v>2.0308999999999999</c:v>
                </c:pt>
                <c:pt idx="214">
                  <c:v>2.1360999999999999</c:v>
                </c:pt>
                <c:pt idx="215">
                  <c:v>2.0485000000000002</c:v>
                </c:pt>
                <c:pt idx="216">
                  <c:v>1.9902</c:v>
                </c:pt>
                <c:pt idx="217">
                  <c:v>1.9795</c:v>
                </c:pt>
                <c:pt idx="218">
                  <c:v>2.0234999999999999</c:v>
                </c:pt>
                <c:pt idx="219">
                  <c:v>2.0009999999999999</c:v>
                </c:pt>
                <c:pt idx="220">
                  <c:v>2.1417999999999999</c:v>
                </c:pt>
                <c:pt idx="221">
                  <c:v>2.2315</c:v>
                </c:pt>
                <c:pt idx="222">
                  <c:v>2.2764000000000002</c:v>
                </c:pt>
                <c:pt idx="223">
                  <c:v>2.3858999999999999</c:v>
                </c:pt>
                <c:pt idx="224">
                  <c:v>2.2155999999999998</c:v>
                </c:pt>
                <c:pt idx="225">
                  <c:v>2.2389999999999999</c:v>
                </c:pt>
                <c:pt idx="226">
                  <c:v>2.3355000000000001</c:v>
                </c:pt>
                <c:pt idx="227">
                  <c:v>2.3618000000000001</c:v>
                </c:pt>
                <c:pt idx="228">
                  <c:v>2.4121999999999999</c:v>
                </c:pt>
                <c:pt idx="229">
                  <c:v>2.3380999999999998</c:v>
                </c:pt>
                <c:pt idx="230">
                  <c:v>2.2713999999999999</c:v>
                </c:pt>
                <c:pt idx="231">
                  <c:v>2.2320000000000002</c:v>
                </c:pt>
                <c:pt idx="232">
                  <c:v>2.2403</c:v>
                </c:pt>
                <c:pt idx="233">
                  <c:v>2.2136999999999998</c:v>
                </c:pt>
                <c:pt idx="234">
                  <c:v>2.2633999999999999</c:v>
                </c:pt>
                <c:pt idx="235">
                  <c:v>2.2355</c:v>
                </c:pt>
                <c:pt idx="236">
                  <c:v>2.4449000000000001</c:v>
                </c:pt>
                <c:pt idx="237">
                  <c:v>2.4779</c:v>
                </c:pt>
                <c:pt idx="238">
                  <c:v>2.5651000000000002</c:v>
                </c:pt>
                <c:pt idx="239">
                  <c:v>2.657</c:v>
                </c:pt>
                <c:pt idx="240">
                  <c:v>2.6814</c:v>
                </c:pt>
                <c:pt idx="241">
                  <c:v>2.8380000000000001</c:v>
                </c:pt>
                <c:pt idx="242">
                  <c:v>3.1947000000000001</c:v>
                </c:pt>
                <c:pt idx="243">
                  <c:v>3.0139999999999998</c:v>
                </c:pt>
                <c:pt idx="244">
                  <c:v>3.1787999999999998</c:v>
                </c:pt>
                <c:pt idx="245">
                  <c:v>3.1019999999999999</c:v>
                </c:pt>
                <c:pt idx="246">
                  <c:v>3.4203999999999999</c:v>
                </c:pt>
                <c:pt idx="247">
                  <c:v>3.6187</c:v>
                </c:pt>
                <c:pt idx="248">
                  <c:v>3.9478</c:v>
                </c:pt>
                <c:pt idx="249">
                  <c:v>3.8561999999999999</c:v>
                </c:pt>
                <c:pt idx="250">
                  <c:v>3.8675000000000002</c:v>
                </c:pt>
                <c:pt idx="251">
                  <c:v>3.9592999999999998</c:v>
                </c:pt>
                <c:pt idx="252">
                  <c:v>3.9973000000000001</c:v>
                </c:pt>
                <c:pt idx="253">
                  <c:v>4.0156000000000001</c:v>
                </c:pt>
                <c:pt idx="254">
                  <c:v>3.5924999999999998</c:v>
                </c:pt>
                <c:pt idx="255">
                  <c:v>3.4352</c:v>
                </c:pt>
                <c:pt idx="256">
                  <c:v>3.6105</c:v>
                </c:pt>
                <c:pt idx="257">
                  <c:v>3.2126000000000001</c:v>
                </c:pt>
                <c:pt idx="258">
                  <c:v>3.2471000000000001</c:v>
                </c:pt>
                <c:pt idx="259">
                  <c:v>3.2265999999999999</c:v>
                </c:pt>
                <c:pt idx="260">
                  <c:v>3.2589000000000001</c:v>
                </c:pt>
                <c:pt idx="261">
                  <c:v>3.1878000000000002</c:v>
                </c:pt>
                <c:pt idx="262">
                  <c:v>3.3826999999999998</c:v>
                </c:pt>
                <c:pt idx="263">
                  <c:v>3.2532000000000001</c:v>
                </c:pt>
                <c:pt idx="264">
                  <c:v>3.1507000000000001</c:v>
                </c:pt>
                <c:pt idx="265">
                  <c:v>3.1086</c:v>
                </c:pt>
                <c:pt idx="266">
                  <c:v>3.1230000000000002</c:v>
                </c:pt>
                <c:pt idx="267">
                  <c:v>3.1758000000000002</c:v>
                </c:pt>
                <c:pt idx="268">
                  <c:v>3.2262</c:v>
                </c:pt>
                <c:pt idx="269">
                  <c:v>3.3062999999999998</c:v>
                </c:pt>
                <c:pt idx="270">
                  <c:v>3.1259000000000001</c:v>
                </c:pt>
                <c:pt idx="271">
                  <c:v>3.1474000000000002</c:v>
                </c:pt>
                <c:pt idx="272">
                  <c:v>3.1614</c:v>
                </c:pt>
                <c:pt idx="273">
                  <c:v>3.2724000000000002</c:v>
                </c:pt>
                <c:pt idx="274">
                  <c:v>3.2726000000000002</c:v>
                </c:pt>
                <c:pt idx="275">
                  <c:v>3.3121</c:v>
                </c:pt>
                <c:pt idx="276">
                  <c:v>3.1858</c:v>
                </c:pt>
                <c:pt idx="277">
                  <c:v>3.2458</c:v>
                </c:pt>
                <c:pt idx="278">
                  <c:v>3.3046000000000002</c:v>
                </c:pt>
                <c:pt idx="279">
                  <c:v>3.5066000000000002</c:v>
                </c:pt>
                <c:pt idx="280">
                  <c:v>3.7225000000000001</c:v>
                </c:pt>
                <c:pt idx="281">
                  <c:v>3.8765000000000001</c:v>
                </c:pt>
                <c:pt idx="282">
                  <c:v>3.7557</c:v>
                </c:pt>
                <c:pt idx="283">
                  <c:v>4.0545</c:v>
                </c:pt>
                <c:pt idx="284">
                  <c:v>4.0476999999999999</c:v>
                </c:pt>
                <c:pt idx="285">
                  <c:v>3.7218</c:v>
                </c:pt>
                <c:pt idx="286">
                  <c:v>3.8662000000000001</c:v>
                </c:pt>
                <c:pt idx="287">
                  <c:v>3.8803999999999998</c:v>
                </c:pt>
                <c:pt idx="288">
                  <c:v>3.6438999999999999</c:v>
                </c:pt>
                <c:pt idx="289">
                  <c:v>3.7511000000000001</c:v>
                </c:pt>
                <c:pt idx="290">
                  <c:v>3.9238</c:v>
                </c:pt>
                <c:pt idx="291">
                  <c:v>3.9207000000000001</c:v>
                </c:pt>
                <c:pt idx="292">
                  <c:v>3.9218000000000002</c:v>
                </c:pt>
                <c:pt idx="293">
                  <c:v>3.8517999999999999</c:v>
                </c:pt>
                <c:pt idx="294">
                  <c:v>3.8125</c:v>
                </c:pt>
                <c:pt idx="295">
                  <c:v>4.1444999999999999</c:v>
                </c:pt>
                <c:pt idx="296">
                  <c:v>4.1551</c:v>
                </c:pt>
                <c:pt idx="297">
                  <c:v>4.0174000000000003</c:v>
                </c:pt>
                <c:pt idx="298">
                  <c:v>4.2363999999999997</c:v>
                </c:pt>
                <c:pt idx="299">
                  <c:v>4.0190000000000001</c:v>
                </c:pt>
                <c:pt idx="300">
                  <c:v>4.282</c:v>
                </c:pt>
                <c:pt idx="301">
                  <c:v>4.4733000000000001</c:v>
                </c:pt>
                <c:pt idx="302">
                  <c:v>5.2046000000000001</c:v>
                </c:pt>
                <c:pt idx="303">
                  <c:v>5.4858000000000002</c:v>
                </c:pt>
                <c:pt idx="304">
                  <c:v>5.3361000000000001</c:v>
                </c:pt>
                <c:pt idx="305">
                  <c:v>5.4661</c:v>
                </c:pt>
                <c:pt idx="306">
                  <c:v>5.2240000000000002</c:v>
                </c:pt>
                <c:pt idx="307">
                  <c:v>5.4913999999999996</c:v>
                </c:pt>
                <c:pt idx="308">
                  <c:v>5.6112000000000002</c:v>
                </c:pt>
                <c:pt idx="309">
                  <c:v>5.7446000000000002</c:v>
                </c:pt>
                <c:pt idx="310">
                  <c:v>5.3319000000000001</c:v>
                </c:pt>
                <c:pt idx="311">
                  <c:v>5.1936999999999998</c:v>
                </c:pt>
                <c:pt idx="312">
                  <c:v>5.4625000000000004</c:v>
                </c:pt>
                <c:pt idx="313">
                  <c:v>5.5986000000000002</c:v>
                </c:pt>
                <c:pt idx="314">
                  <c:v>5.6315</c:v>
                </c:pt>
                <c:pt idx="315">
                  <c:v>5.4366000000000003</c:v>
                </c:pt>
                <c:pt idx="316">
                  <c:v>5.2172000000000001</c:v>
                </c:pt>
                <c:pt idx="317">
                  <c:v>4.9686000000000003</c:v>
                </c:pt>
                <c:pt idx="318">
                  <c:v>5.2122999999999999</c:v>
                </c:pt>
                <c:pt idx="319">
                  <c:v>5.1492000000000004</c:v>
                </c:pt>
                <c:pt idx="320">
                  <c:v>5.4428000000000001</c:v>
                </c:pt>
                <c:pt idx="321">
                  <c:v>5.6372</c:v>
                </c:pt>
                <c:pt idx="322">
                  <c:v>5.6238999999999999</c:v>
                </c:pt>
                <c:pt idx="323">
                  <c:v>5.5702999999999996</c:v>
                </c:pt>
                <c:pt idx="324">
                  <c:v>5.3041</c:v>
                </c:pt>
                <c:pt idx="325">
                  <c:v>5.1599000000000004</c:v>
                </c:pt>
                <c:pt idx="326">
                  <c:v>4.7389999999999999</c:v>
                </c:pt>
                <c:pt idx="327">
                  <c:v>4.9721000000000002</c:v>
                </c:pt>
                <c:pt idx="328">
                  <c:v>4.7314999999999996</c:v>
                </c:pt>
                <c:pt idx="329">
                  <c:v>5.2561999999999998</c:v>
                </c:pt>
                <c:pt idx="330">
                  <c:v>5.1734</c:v>
                </c:pt>
                <c:pt idx="331">
                  <c:v>5.1830999999999996</c:v>
                </c:pt>
                <c:pt idx="332">
                  <c:v>5.4154</c:v>
                </c:pt>
                <c:pt idx="333">
                  <c:v>5.1791</c:v>
                </c:pt>
                <c:pt idx="334">
                  <c:v>5.1851000000000003</c:v>
                </c:pt>
                <c:pt idx="335">
                  <c:v>5.2859999999999996</c:v>
                </c:pt>
                <c:pt idx="336">
                  <c:v>5.0731000000000002</c:v>
                </c:pt>
                <c:pt idx="337">
                  <c:v>5.2366999999999999</c:v>
                </c:pt>
                <c:pt idx="338">
                  <c:v>5.0631000000000004</c:v>
                </c:pt>
                <c:pt idx="339">
                  <c:v>4.9865000000000004</c:v>
                </c:pt>
                <c:pt idx="340">
                  <c:v>5.0574000000000003</c:v>
                </c:pt>
                <c:pt idx="341">
                  <c:v>4.7859999999999996</c:v>
                </c:pt>
                <c:pt idx="342">
                  <c:v>4.7241</c:v>
                </c:pt>
                <c:pt idx="343">
                  <c:v>4.9543999999999997</c:v>
                </c:pt>
                <c:pt idx="344">
                  <c:v>5.032</c:v>
                </c:pt>
                <c:pt idx="345">
                  <c:v>5.0350000000000001</c:v>
                </c:pt>
                <c:pt idx="346">
                  <c:v>4.9204999999999997</c:v>
                </c:pt>
                <c:pt idx="347">
                  <c:v>4.8521000000000001</c:v>
                </c:pt>
                <c:pt idx="348">
                  <c:v>4.9526000000000003</c:v>
                </c:pt>
                <c:pt idx="349">
                  <c:v>4.9715999999999996</c:v>
                </c:pt>
                <c:pt idx="350">
                  <c:v>5.0152999999999999</c:v>
                </c:pt>
                <c:pt idx="351">
                  <c:v>5.1933999999999996</c:v>
                </c:pt>
                <c:pt idx="352">
                  <c:v>5.2443</c:v>
                </c:pt>
                <c:pt idx="353">
                  <c:v>5.5925000000000002</c:v>
                </c:pt>
                <c:pt idx="354">
                  <c:v>5.6580000000000004</c:v>
                </c:pt>
                <c:pt idx="355">
                  <c:v>5.5094000000000003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213-46BF-8C43-995F6FB9F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4585199"/>
        <c:axId val="2049906127"/>
      </c:scatterChart>
      <c:scatterChart>
        <c:scatterStyle val="lineMarker"/>
        <c:varyColors val="0"/>
        <c:ser>
          <c:idx val="2"/>
          <c:order val="2"/>
          <c:tx>
            <c:strRef>
              <c:f>FOREX!$C$1</c:f>
              <c:strCache>
                <c:ptCount val="1"/>
                <c:pt idx="0">
                  <c:v>USD/EUR</c:v>
                </c:pt>
              </c:strCache>
            </c:strRef>
          </c:tx>
          <c:spPr>
            <a:ln w="381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FOREX!$A$2:$A$357</c:f>
              <c:numCache>
                <c:formatCode>m/d/yyyy</c:formatCode>
                <c:ptCount val="356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</c:numCache>
            </c:numRef>
          </c:xVal>
          <c:yVal>
            <c:numRef>
              <c:f>FOREX!$C$2:$C$357</c:f>
              <c:numCache>
                <c:formatCode>#,##0.0000</c:formatCode>
                <c:ptCount val="356"/>
                <c:pt idx="0">
                  <c:v>1.2394000000000001</c:v>
                </c:pt>
                <c:pt idx="1">
                  <c:v>1.2713000000000001</c:v>
                </c:pt>
                <c:pt idx="2">
                  <c:v>1.3319000000000001</c:v>
                </c:pt>
                <c:pt idx="3">
                  <c:v>1.3250999999999999</c:v>
                </c:pt>
                <c:pt idx="4">
                  <c:v>1.3049999999999999</c:v>
                </c:pt>
                <c:pt idx="5">
                  <c:v>1.3321000000000001</c:v>
                </c:pt>
                <c:pt idx="6">
                  <c:v>1.3405</c:v>
                </c:pt>
                <c:pt idx="7">
                  <c:v>1.2746</c:v>
                </c:pt>
                <c:pt idx="8">
                  <c:v>1.2970999999999999</c:v>
                </c:pt>
                <c:pt idx="9">
                  <c:v>1.3012999999999999</c:v>
                </c:pt>
                <c:pt idx="10">
                  <c:v>1.2755000000000001</c:v>
                </c:pt>
                <c:pt idx="11">
                  <c:v>1.2777000000000001</c:v>
                </c:pt>
                <c:pt idx="12">
                  <c:v>1.234</c:v>
                </c:pt>
                <c:pt idx="13">
                  <c:v>1.2551000000000001</c:v>
                </c:pt>
                <c:pt idx="14">
                  <c:v>1.2557</c:v>
                </c:pt>
                <c:pt idx="15">
                  <c:v>1.2269000000000001</c:v>
                </c:pt>
                <c:pt idx="16">
                  <c:v>1.2392000000000001</c:v>
                </c:pt>
                <c:pt idx="17">
                  <c:v>1.2432000000000001</c:v>
                </c:pt>
                <c:pt idx="18">
                  <c:v>1.2766999999999999</c:v>
                </c:pt>
                <c:pt idx="19">
                  <c:v>1.2729999999999999</c:v>
                </c:pt>
                <c:pt idx="20">
                  <c:v>1.2504</c:v>
                </c:pt>
                <c:pt idx="21">
                  <c:v>1.2642</c:v>
                </c:pt>
                <c:pt idx="22">
                  <c:v>1.254</c:v>
                </c:pt>
                <c:pt idx="23">
                  <c:v>1.2538</c:v>
                </c:pt>
                <c:pt idx="24">
                  <c:v>1.1796</c:v>
                </c:pt>
                <c:pt idx="25">
                  <c:v>1.1468</c:v>
                </c:pt>
                <c:pt idx="26">
                  <c:v>1.1660999999999999</c:v>
                </c:pt>
                <c:pt idx="27">
                  <c:v>1.1254999999999999</c:v>
                </c:pt>
                <c:pt idx="28">
                  <c:v>1.141</c:v>
                </c:pt>
                <c:pt idx="29">
                  <c:v>1.1267</c:v>
                </c:pt>
                <c:pt idx="30">
                  <c:v>1.0732999999999999</c:v>
                </c:pt>
                <c:pt idx="31">
                  <c:v>1.0878000000000001</c:v>
                </c:pt>
                <c:pt idx="32">
                  <c:v>1.1122000000000001</c:v>
                </c:pt>
                <c:pt idx="33">
                  <c:v>1.143</c:v>
                </c:pt>
                <c:pt idx="34">
                  <c:v>1.123</c:v>
                </c:pt>
                <c:pt idx="35">
                  <c:v>1.0991</c:v>
                </c:pt>
                <c:pt idx="36">
                  <c:v>1.079</c:v>
                </c:pt>
                <c:pt idx="37">
                  <c:v>1.0884</c:v>
                </c:pt>
                <c:pt idx="38">
                  <c:v>1.0768</c:v>
                </c:pt>
                <c:pt idx="39">
                  <c:v>1.1020000000000001</c:v>
                </c:pt>
                <c:pt idx="40">
                  <c:v>1.1029</c:v>
                </c:pt>
                <c:pt idx="41">
                  <c:v>1.0952</c:v>
                </c:pt>
                <c:pt idx="42">
                  <c:v>1.1094999999999999</c:v>
                </c:pt>
                <c:pt idx="43">
                  <c:v>1.1302000000000001</c:v>
                </c:pt>
                <c:pt idx="44">
                  <c:v>1.1795</c:v>
                </c:pt>
                <c:pt idx="45">
                  <c:v>1.1887000000000001</c:v>
                </c:pt>
                <c:pt idx="46">
                  <c:v>1.1600999999999999</c:v>
                </c:pt>
                <c:pt idx="47">
                  <c:v>1.1722999999999999</c:v>
                </c:pt>
                <c:pt idx="48">
                  <c:v>1.1366000000000001</c:v>
                </c:pt>
                <c:pt idx="49">
                  <c:v>1.1025</c:v>
                </c:pt>
                <c:pt idx="50">
                  <c:v>1.077</c:v>
                </c:pt>
                <c:pt idx="51">
                  <c:v>1.0569999999999999</c:v>
                </c:pt>
                <c:pt idx="52">
                  <c:v>1.0423</c:v>
                </c:pt>
                <c:pt idx="53">
                  <c:v>1.0357000000000001</c:v>
                </c:pt>
                <c:pt idx="54">
                  <c:v>1.0707</c:v>
                </c:pt>
                <c:pt idx="55">
                  <c:v>1.0564</c:v>
                </c:pt>
                <c:pt idx="56">
                  <c:v>1.0684</c:v>
                </c:pt>
                <c:pt idx="57">
                  <c:v>1.0550999999999999</c:v>
                </c:pt>
                <c:pt idx="58">
                  <c:v>1.0091000000000001</c:v>
                </c:pt>
                <c:pt idx="59">
                  <c:v>1.0075000000000001</c:v>
                </c:pt>
                <c:pt idx="60">
                  <c:v>0.96950000000000003</c:v>
                </c:pt>
                <c:pt idx="61">
                  <c:v>0.9647</c:v>
                </c:pt>
                <c:pt idx="62">
                  <c:v>0.95620000000000005</c:v>
                </c:pt>
                <c:pt idx="63">
                  <c:v>0.9123</c:v>
                </c:pt>
                <c:pt idx="64">
                  <c:v>0.93789999999999996</c:v>
                </c:pt>
                <c:pt idx="65">
                  <c:v>0.9526</c:v>
                </c:pt>
                <c:pt idx="66">
                  <c:v>0.92630000000000001</c:v>
                </c:pt>
                <c:pt idx="67">
                  <c:v>0.88880000000000003</c:v>
                </c:pt>
                <c:pt idx="68">
                  <c:v>0.88390000000000002</c:v>
                </c:pt>
                <c:pt idx="69">
                  <c:v>0.84930000000000005</c:v>
                </c:pt>
                <c:pt idx="70">
                  <c:v>0.87239999999999995</c:v>
                </c:pt>
                <c:pt idx="71">
                  <c:v>0.94240000000000002</c:v>
                </c:pt>
                <c:pt idx="72">
                  <c:v>0.9365</c:v>
                </c:pt>
                <c:pt idx="73">
                  <c:v>0.9234</c:v>
                </c:pt>
                <c:pt idx="74">
                  <c:v>0.87780000000000002</c:v>
                </c:pt>
                <c:pt idx="75">
                  <c:v>0.8881</c:v>
                </c:pt>
                <c:pt idx="76">
                  <c:v>0.84589999999999999</c:v>
                </c:pt>
                <c:pt idx="77">
                  <c:v>0.85</c:v>
                </c:pt>
                <c:pt idx="78">
                  <c:v>0.87619999999999998</c:v>
                </c:pt>
                <c:pt idx="79">
                  <c:v>0.91239999999999999</c:v>
                </c:pt>
                <c:pt idx="80">
                  <c:v>0.91169999999999995</c:v>
                </c:pt>
                <c:pt idx="81">
                  <c:v>0.89980000000000004</c:v>
                </c:pt>
                <c:pt idx="82">
                  <c:v>0.89649999999999996</c:v>
                </c:pt>
                <c:pt idx="83">
                  <c:v>0.89090000000000003</c:v>
                </c:pt>
                <c:pt idx="84">
                  <c:v>0.85850000000000004</c:v>
                </c:pt>
                <c:pt idx="85">
                  <c:v>0.86860000000000004</c:v>
                </c:pt>
                <c:pt idx="86">
                  <c:v>0.87180000000000002</c:v>
                </c:pt>
                <c:pt idx="87">
                  <c:v>0.9002</c:v>
                </c:pt>
                <c:pt idx="88">
                  <c:v>0.93389999999999995</c:v>
                </c:pt>
                <c:pt idx="89">
                  <c:v>0.99180000000000001</c:v>
                </c:pt>
                <c:pt idx="90">
                  <c:v>0.97750000000000004</c:v>
                </c:pt>
                <c:pt idx="91">
                  <c:v>0.98199999999999998</c:v>
                </c:pt>
                <c:pt idx="92">
                  <c:v>0.98680000000000001</c:v>
                </c:pt>
                <c:pt idx="93">
                  <c:v>0.99070000000000003</c:v>
                </c:pt>
                <c:pt idx="94">
                  <c:v>0.99460000000000004</c:v>
                </c:pt>
                <c:pt idx="95">
                  <c:v>1.0501</c:v>
                </c:pt>
                <c:pt idx="96">
                  <c:v>1.0769</c:v>
                </c:pt>
                <c:pt idx="97">
                  <c:v>1.0798000000000001</c:v>
                </c:pt>
                <c:pt idx="98">
                  <c:v>1.0924</c:v>
                </c:pt>
                <c:pt idx="99">
                  <c:v>1.1183000000000001</c:v>
                </c:pt>
                <c:pt idx="100">
                  <c:v>1.1787000000000001</c:v>
                </c:pt>
                <c:pt idx="101">
                  <c:v>1.1511</c:v>
                </c:pt>
                <c:pt idx="102">
                  <c:v>1.1231</c:v>
                </c:pt>
                <c:pt idx="103">
                  <c:v>1.0980000000000001</c:v>
                </c:pt>
                <c:pt idx="104">
                  <c:v>1.1659999999999999</c:v>
                </c:pt>
                <c:pt idx="105">
                  <c:v>1.1584000000000001</c:v>
                </c:pt>
                <c:pt idx="106">
                  <c:v>1.1994</c:v>
                </c:pt>
                <c:pt idx="107">
                  <c:v>1.2587999999999999</c:v>
                </c:pt>
                <c:pt idx="108">
                  <c:v>1.2468999999999999</c:v>
                </c:pt>
                <c:pt idx="109">
                  <c:v>1.2490000000000001</c:v>
                </c:pt>
                <c:pt idx="110">
                  <c:v>1.2315</c:v>
                </c:pt>
                <c:pt idx="111">
                  <c:v>1.1981999999999999</c:v>
                </c:pt>
                <c:pt idx="112">
                  <c:v>1.2185999999999999</c:v>
                </c:pt>
                <c:pt idx="113">
                  <c:v>1.2186999999999999</c:v>
                </c:pt>
                <c:pt idx="114">
                  <c:v>1.202</c:v>
                </c:pt>
                <c:pt idx="115">
                  <c:v>1.2188000000000001</c:v>
                </c:pt>
                <c:pt idx="116">
                  <c:v>1.2432000000000001</c:v>
                </c:pt>
                <c:pt idx="117">
                  <c:v>1.2785</c:v>
                </c:pt>
                <c:pt idx="118">
                  <c:v>1.3292999999999999</c:v>
                </c:pt>
                <c:pt idx="119">
                  <c:v>1.3557999999999999</c:v>
                </c:pt>
                <c:pt idx="120">
                  <c:v>1.3033999999999999</c:v>
                </c:pt>
                <c:pt idx="121">
                  <c:v>1.3237000000000001</c:v>
                </c:pt>
                <c:pt idx="122">
                  <c:v>1.2963</c:v>
                </c:pt>
                <c:pt idx="123">
                  <c:v>1.2873000000000001</c:v>
                </c:pt>
                <c:pt idx="124">
                  <c:v>1.2310000000000001</c:v>
                </c:pt>
                <c:pt idx="125">
                  <c:v>1.2101999999999999</c:v>
                </c:pt>
                <c:pt idx="126">
                  <c:v>1.2130000000000001</c:v>
                </c:pt>
                <c:pt idx="127">
                  <c:v>1.2343999999999999</c:v>
                </c:pt>
                <c:pt idx="128">
                  <c:v>1.2030000000000001</c:v>
                </c:pt>
                <c:pt idx="129">
                  <c:v>1.1988000000000001</c:v>
                </c:pt>
                <c:pt idx="130">
                  <c:v>1.1789000000000001</c:v>
                </c:pt>
                <c:pt idx="131">
                  <c:v>1.1842999999999999</c:v>
                </c:pt>
                <c:pt idx="132">
                  <c:v>1.2155</c:v>
                </c:pt>
                <c:pt idx="133">
                  <c:v>1.1920999999999999</c:v>
                </c:pt>
                <c:pt idx="134">
                  <c:v>1.2119</c:v>
                </c:pt>
                <c:pt idx="135">
                  <c:v>1.2637</c:v>
                </c:pt>
                <c:pt idx="136">
                  <c:v>1.2811999999999999</c:v>
                </c:pt>
                <c:pt idx="137">
                  <c:v>1.2788999999999999</c:v>
                </c:pt>
                <c:pt idx="138">
                  <c:v>1.2763</c:v>
                </c:pt>
                <c:pt idx="139">
                  <c:v>1.2806999999999999</c:v>
                </c:pt>
                <c:pt idx="140">
                  <c:v>1.2672000000000001</c:v>
                </c:pt>
                <c:pt idx="141">
                  <c:v>1.2763</c:v>
                </c:pt>
                <c:pt idx="142">
                  <c:v>1.3241000000000001</c:v>
                </c:pt>
                <c:pt idx="143">
                  <c:v>1.3199000000000001</c:v>
                </c:pt>
                <c:pt idx="144">
                  <c:v>1.3033999999999999</c:v>
                </c:pt>
                <c:pt idx="145">
                  <c:v>1.3234999999999999</c:v>
                </c:pt>
                <c:pt idx="146">
                  <c:v>1.3358000000000001</c:v>
                </c:pt>
                <c:pt idx="147">
                  <c:v>1.3647</c:v>
                </c:pt>
                <c:pt idx="148">
                  <c:v>1.3452999999999999</c:v>
                </c:pt>
                <c:pt idx="149">
                  <c:v>1.3542000000000001</c:v>
                </c:pt>
                <c:pt idx="150">
                  <c:v>1.3673</c:v>
                </c:pt>
                <c:pt idx="151">
                  <c:v>1.363</c:v>
                </c:pt>
                <c:pt idx="152">
                  <c:v>1.4272</c:v>
                </c:pt>
                <c:pt idx="153">
                  <c:v>1.4480999999999999</c:v>
                </c:pt>
                <c:pt idx="154">
                  <c:v>1.4632000000000001</c:v>
                </c:pt>
                <c:pt idx="155">
                  <c:v>1.4590000000000001</c:v>
                </c:pt>
                <c:pt idx="156">
                  <c:v>1.4865999999999999</c:v>
                </c:pt>
                <c:pt idx="157">
                  <c:v>1.5181</c:v>
                </c:pt>
                <c:pt idx="158">
                  <c:v>1.5773999999999999</c:v>
                </c:pt>
                <c:pt idx="159">
                  <c:v>1.5617000000000001</c:v>
                </c:pt>
                <c:pt idx="160">
                  <c:v>1.5553999999999999</c:v>
                </c:pt>
                <c:pt idx="161">
                  <c:v>1.5755999999999999</c:v>
                </c:pt>
                <c:pt idx="162">
                  <c:v>1.5601</c:v>
                </c:pt>
                <c:pt idx="163">
                  <c:v>1.4674</c:v>
                </c:pt>
                <c:pt idx="164">
                  <c:v>1.4104000000000001</c:v>
                </c:pt>
                <c:pt idx="165">
                  <c:v>1.2733000000000001</c:v>
                </c:pt>
                <c:pt idx="166">
                  <c:v>1.2698</c:v>
                </c:pt>
                <c:pt idx="167">
                  <c:v>1.3979999999999999</c:v>
                </c:pt>
                <c:pt idx="168">
                  <c:v>1.2782</c:v>
                </c:pt>
                <c:pt idx="169">
                  <c:v>1.2668999999999999</c:v>
                </c:pt>
                <c:pt idx="170">
                  <c:v>1.3250999999999999</c:v>
                </c:pt>
                <c:pt idx="171">
                  <c:v>1.3226</c:v>
                </c:pt>
                <c:pt idx="172">
                  <c:v>1.4154</c:v>
                </c:pt>
                <c:pt idx="173">
                  <c:v>1.4036</c:v>
                </c:pt>
                <c:pt idx="174">
                  <c:v>1.425</c:v>
                </c:pt>
                <c:pt idx="175">
                  <c:v>1.4331</c:v>
                </c:pt>
                <c:pt idx="176">
                  <c:v>1.4636</c:v>
                </c:pt>
                <c:pt idx="177">
                  <c:v>1.4718</c:v>
                </c:pt>
                <c:pt idx="178">
                  <c:v>1.5008999999999999</c:v>
                </c:pt>
                <c:pt idx="179">
                  <c:v>1.4318</c:v>
                </c:pt>
                <c:pt idx="180">
                  <c:v>1.3863000000000001</c:v>
                </c:pt>
                <c:pt idx="181">
                  <c:v>1.3626</c:v>
                </c:pt>
                <c:pt idx="182">
                  <c:v>1.3512</c:v>
                </c:pt>
                <c:pt idx="183">
                  <c:v>1.3298000000000001</c:v>
                </c:pt>
                <c:pt idx="184">
                  <c:v>1.2305999999999999</c:v>
                </c:pt>
                <c:pt idx="185">
                  <c:v>1.2236</c:v>
                </c:pt>
                <c:pt idx="186">
                  <c:v>1.3048</c:v>
                </c:pt>
                <c:pt idx="187">
                  <c:v>1.2686999999999999</c:v>
                </c:pt>
                <c:pt idx="188">
                  <c:v>1.3633</c:v>
                </c:pt>
                <c:pt idx="189">
                  <c:v>1.395</c:v>
                </c:pt>
                <c:pt idx="190">
                  <c:v>1.298</c:v>
                </c:pt>
                <c:pt idx="191">
                  <c:v>1.3379000000000001</c:v>
                </c:pt>
                <c:pt idx="192">
                  <c:v>1.3686</c:v>
                </c:pt>
                <c:pt idx="193">
                  <c:v>1.3802000000000001</c:v>
                </c:pt>
                <c:pt idx="194">
                  <c:v>1.4165000000000001</c:v>
                </c:pt>
                <c:pt idx="195">
                  <c:v>1.4799</c:v>
                </c:pt>
                <c:pt idx="196">
                  <c:v>1.4394</c:v>
                </c:pt>
                <c:pt idx="197">
                  <c:v>1.4503999999999999</c:v>
                </c:pt>
                <c:pt idx="198">
                  <c:v>1.4395</c:v>
                </c:pt>
                <c:pt idx="199">
                  <c:v>1.4377</c:v>
                </c:pt>
                <c:pt idx="200">
                  <c:v>1.3384</c:v>
                </c:pt>
                <c:pt idx="201">
                  <c:v>1.3855999999999999</c:v>
                </c:pt>
                <c:pt idx="202">
                  <c:v>1.3441000000000001</c:v>
                </c:pt>
                <c:pt idx="203">
                  <c:v>1.2945</c:v>
                </c:pt>
                <c:pt idx="204">
                  <c:v>1.3078000000000001</c:v>
                </c:pt>
                <c:pt idx="205">
                  <c:v>1.3324</c:v>
                </c:pt>
                <c:pt idx="206">
                  <c:v>1.3343</c:v>
                </c:pt>
                <c:pt idx="207">
                  <c:v>1.3240000000000001</c:v>
                </c:pt>
                <c:pt idx="208">
                  <c:v>1.2356</c:v>
                </c:pt>
                <c:pt idx="209">
                  <c:v>1.2658</c:v>
                </c:pt>
                <c:pt idx="210">
                  <c:v>1.2302999999999999</c:v>
                </c:pt>
                <c:pt idx="211">
                  <c:v>1.2575000000000001</c:v>
                </c:pt>
                <c:pt idx="212">
                  <c:v>1.2858000000000001</c:v>
                </c:pt>
                <c:pt idx="213">
                  <c:v>1.2958000000000001</c:v>
                </c:pt>
                <c:pt idx="214">
                  <c:v>1.2984</c:v>
                </c:pt>
                <c:pt idx="215">
                  <c:v>1.3193999999999999</c:v>
                </c:pt>
                <c:pt idx="216">
                  <c:v>1.3577999999999999</c:v>
                </c:pt>
                <c:pt idx="217">
                  <c:v>1.3056000000000001</c:v>
                </c:pt>
                <c:pt idx="218">
                  <c:v>1.2818000000000001</c:v>
                </c:pt>
                <c:pt idx="219">
                  <c:v>1.3166</c:v>
                </c:pt>
                <c:pt idx="220">
                  <c:v>1.2995000000000001</c:v>
                </c:pt>
                <c:pt idx="221">
                  <c:v>1.3008</c:v>
                </c:pt>
                <c:pt idx="222">
                  <c:v>1.33</c:v>
                </c:pt>
                <c:pt idx="223">
                  <c:v>1.3220000000000001</c:v>
                </c:pt>
                <c:pt idx="224">
                  <c:v>1.3524</c:v>
                </c:pt>
                <c:pt idx="225">
                  <c:v>1.3582000000000001</c:v>
                </c:pt>
                <c:pt idx="226">
                  <c:v>1.3589</c:v>
                </c:pt>
                <c:pt idx="227">
                  <c:v>1.3745000000000001</c:v>
                </c:pt>
                <c:pt idx="228">
                  <c:v>1.3485</c:v>
                </c:pt>
                <c:pt idx="229">
                  <c:v>1.3802000000000001</c:v>
                </c:pt>
                <c:pt idx="230">
                  <c:v>1.377</c:v>
                </c:pt>
                <c:pt idx="231">
                  <c:v>1.3866000000000001</c:v>
                </c:pt>
                <c:pt idx="232">
                  <c:v>1.363</c:v>
                </c:pt>
                <c:pt idx="233">
                  <c:v>1.3691</c:v>
                </c:pt>
                <c:pt idx="234">
                  <c:v>1.3388</c:v>
                </c:pt>
                <c:pt idx="235">
                  <c:v>1.3131999999999999</c:v>
                </c:pt>
                <c:pt idx="236">
                  <c:v>1.2630999999999999</c:v>
                </c:pt>
                <c:pt idx="237">
                  <c:v>1.2524</c:v>
                </c:pt>
                <c:pt idx="238">
                  <c:v>1.2450000000000001</c:v>
                </c:pt>
                <c:pt idx="239">
                  <c:v>1.2097</c:v>
                </c:pt>
                <c:pt idx="240">
                  <c:v>1.1286</c:v>
                </c:pt>
                <c:pt idx="241">
                  <c:v>1.1193</c:v>
                </c:pt>
                <c:pt idx="242">
                  <c:v>1.073</c:v>
                </c:pt>
                <c:pt idx="243">
                  <c:v>1.1222000000000001</c:v>
                </c:pt>
                <c:pt idx="244">
                  <c:v>1.0987</c:v>
                </c:pt>
                <c:pt idx="245">
                  <c:v>1.1134999999999999</c:v>
                </c:pt>
                <c:pt idx="246">
                  <c:v>1.0987</c:v>
                </c:pt>
                <c:pt idx="247">
                  <c:v>1.1211</c:v>
                </c:pt>
                <c:pt idx="248">
                  <c:v>1.1175999999999999</c:v>
                </c:pt>
                <c:pt idx="249">
                  <c:v>1.1005</c:v>
                </c:pt>
                <c:pt idx="250">
                  <c:v>1.0563</c:v>
                </c:pt>
                <c:pt idx="251">
                  <c:v>1.0860000000000001</c:v>
                </c:pt>
                <c:pt idx="252">
                  <c:v>1.0833999999999999</c:v>
                </c:pt>
                <c:pt idx="253">
                  <c:v>1.0871</c:v>
                </c:pt>
                <c:pt idx="254">
                  <c:v>1.1377999999999999</c:v>
                </c:pt>
                <c:pt idx="255">
                  <c:v>1.1454</c:v>
                </c:pt>
                <c:pt idx="256">
                  <c:v>1.1129</c:v>
                </c:pt>
                <c:pt idx="257">
                  <c:v>1.1104000000000001</c:v>
                </c:pt>
                <c:pt idx="258">
                  <c:v>1.117</c:v>
                </c:pt>
                <c:pt idx="259">
                  <c:v>1.1155999999999999</c:v>
                </c:pt>
                <c:pt idx="260">
                  <c:v>1.1237999999999999</c:v>
                </c:pt>
                <c:pt idx="261">
                  <c:v>1.0979000000000001</c:v>
                </c:pt>
                <c:pt idx="262">
                  <c:v>1.0585</c:v>
                </c:pt>
                <c:pt idx="263">
                  <c:v>1.0512999999999999</c:v>
                </c:pt>
                <c:pt idx="264">
                  <c:v>1.0794999999999999</c:v>
                </c:pt>
                <c:pt idx="265">
                  <c:v>1.0575000000000001</c:v>
                </c:pt>
                <c:pt idx="266">
                  <c:v>1.0649</c:v>
                </c:pt>
                <c:pt idx="267">
                  <c:v>1.0894999999999999</c:v>
                </c:pt>
                <c:pt idx="268">
                  <c:v>1.1241000000000001</c:v>
                </c:pt>
                <c:pt idx="269">
                  <c:v>1.1423000000000001</c:v>
                </c:pt>
                <c:pt idx="270">
                  <c:v>1.1839999999999999</c:v>
                </c:pt>
                <c:pt idx="271">
                  <c:v>1.1908000000000001</c:v>
                </c:pt>
                <c:pt idx="272">
                  <c:v>1.1812</c:v>
                </c:pt>
                <c:pt idx="273">
                  <c:v>1.1644000000000001</c:v>
                </c:pt>
                <c:pt idx="274">
                  <c:v>1.1901999999999999</c:v>
                </c:pt>
                <c:pt idx="275">
                  <c:v>1.1996</c:v>
                </c:pt>
                <c:pt idx="276">
                  <c:v>1.242</c:v>
                </c:pt>
                <c:pt idx="277">
                  <c:v>1.2193000000000001</c:v>
                </c:pt>
                <c:pt idx="278">
                  <c:v>1.2321</c:v>
                </c:pt>
                <c:pt idx="279">
                  <c:v>1.2077</c:v>
                </c:pt>
                <c:pt idx="280">
                  <c:v>1.169</c:v>
                </c:pt>
                <c:pt idx="281">
                  <c:v>1.1682999999999999</c:v>
                </c:pt>
                <c:pt idx="282">
                  <c:v>1.1691</c:v>
                </c:pt>
                <c:pt idx="283">
                  <c:v>1.1598999999999999</c:v>
                </c:pt>
                <c:pt idx="284">
                  <c:v>1.1608000000000001</c:v>
                </c:pt>
                <c:pt idx="285">
                  <c:v>1.131</c:v>
                </c:pt>
                <c:pt idx="286">
                  <c:v>1.1315</c:v>
                </c:pt>
                <c:pt idx="287">
                  <c:v>1.1469</c:v>
                </c:pt>
                <c:pt idx="288">
                  <c:v>1.1444000000000001</c:v>
                </c:pt>
                <c:pt idx="289">
                  <c:v>1.137</c:v>
                </c:pt>
                <c:pt idx="290">
                  <c:v>1.1216999999999999</c:v>
                </c:pt>
                <c:pt idx="291">
                  <c:v>1.1214999999999999</c:v>
                </c:pt>
                <c:pt idx="292">
                  <c:v>1.1167</c:v>
                </c:pt>
                <c:pt idx="293">
                  <c:v>1.1368</c:v>
                </c:pt>
                <c:pt idx="294">
                  <c:v>1.1073999999999999</c:v>
                </c:pt>
                <c:pt idx="295">
                  <c:v>1.0989</c:v>
                </c:pt>
                <c:pt idx="296">
                  <c:v>1.0898000000000001</c:v>
                </c:pt>
                <c:pt idx="297">
                  <c:v>1.115</c:v>
                </c:pt>
                <c:pt idx="298">
                  <c:v>1.1014999999999999</c:v>
                </c:pt>
                <c:pt idx="299">
                  <c:v>1.121</c:v>
                </c:pt>
                <c:pt idx="300">
                  <c:v>1.1093</c:v>
                </c:pt>
                <c:pt idx="301">
                  <c:v>1.1025</c:v>
                </c:pt>
                <c:pt idx="302">
                  <c:v>1.1029</c:v>
                </c:pt>
                <c:pt idx="303">
                  <c:v>1.0954999999999999</c:v>
                </c:pt>
                <c:pt idx="304">
                  <c:v>1.1097999999999999</c:v>
                </c:pt>
                <c:pt idx="305">
                  <c:v>1.1231</c:v>
                </c:pt>
                <c:pt idx="306">
                  <c:v>1.1774</c:v>
                </c:pt>
                <c:pt idx="307">
                  <c:v>1.1936</c:v>
                </c:pt>
                <c:pt idx="308">
                  <c:v>1.1718</c:v>
                </c:pt>
                <c:pt idx="309">
                  <c:v>1.1647000000000001</c:v>
                </c:pt>
                <c:pt idx="310">
                  <c:v>1.1928000000000001</c:v>
                </c:pt>
                <c:pt idx="311">
                  <c:v>1.2213000000000001</c:v>
                </c:pt>
                <c:pt idx="312">
                  <c:v>1.2136</c:v>
                </c:pt>
                <c:pt idx="313">
                  <c:v>1.2074</c:v>
                </c:pt>
                <c:pt idx="314">
                  <c:v>1.1728000000000001</c:v>
                </c:pt>
                <c:pt idx="315">
                  <c:v>1.2018</c:v>
                </c:pt>
                <c:pt idx="316">
                  <c:v>1.2224999999999999</c:v>
                </c:pt>
                <c:pt idx="317">
                  <c:v>1.1855</c:v>
                </c:pt>
                <c:pt idx="318">
                  <c:v>1.1870000000000001</c:v>
                </c:pt>
                <c:pt idx="319">
                  <c:v>1.1807000000000001</c:v>
                </c:pt>
                <c:pt idx="320">
                  <c:v>1.1580999999999999</c:v>
                </c:pt>
                <c:pt idx="321">
                  <c:v>1.1560999999999999</c:v>
                </c:pt>
                <c:pt idx="322">
                  <c:v>1.1335999999999999</c:v>
                </c:pt>
                <c:pt idx="323">
                  <c:v>1.1368</c:v>
                </c:pt>
                <c:pt idx="324">
                  <c:v>1.1233</c:v>
                </c:pt>
                <c:pt idx="325">
                  <c:v>1.1218999999999999</c:v>
                </c:pt>
                <c:pt idx="326">
                  <c:v>1.1065</c:v>
                </c:pt>
                <c:pt idx="327">
                  <c:v>1.0541</c:v>
                </c:pt>
                <c:pt idx="328">
                  <c:v>1.0732999999999999</c:v>
                </c:pt>
                <c:pt idx="329">
                  <c:v>1.0482</c:v>
                </c:pt>
                <c:pt idx="330">
                  <c:v>1.0218</c:v>
                </c:pt>
                <c:pt idx="331">
                  <c:v>1.0057</c:v>
                </c:pt>
                <c:pt idx="332">
                  <c:v>0.97989999999999999</c:v>
                </c:pt>
                <c:pt idx="333">
                  <c:v>0.98829999999999996</c:v>
                </c:pt>
                <c:pt idx="334">
                  <c:v>1.0405</c:v>
                </c:pt>
                <c:pt idx="335">
                  <c:v>1.0702</c:v>
                </c:pt>
                <c:pt idx="336">
                  <c:v>1.0862000000000001</c:v>
                </c:pt>
                <c:pt idx="337">
                  <c:v>1.0576000000000001</c:v>
                </c:pt>
                <c:pt idx="338">
                  <c:v>1.0839000000000001</c:v>
                </c:pt>
                <c:pt idx="339">
                  <c:v>1.1020000000000001</c:v>
                </c:pt>
                <c:pt idx="340">
                  <c:v>1.0688</c:v>
                </c:pt>
                <c:pt idx="341">
                  <c:v>1.091</c:v>
                </c:pt>
                <c:pt idx="342">
                  <c:v>1.0992999999999999</c:v>
                </c:pt>
                <c:pt idx="343">
                  <c:v>1.0841000000000001</c:v>
                </c:pt>
                <c:pt idx="344">
                  <c:v>1.0569999999999999</c:v>
                </c:pt>
                <c:pt idx="345">
                  <c:v>1.0576000000000001</c:v>
                </c:pt>
                <c:pt idx="346">
                  <c:v>1.0886</c:v>
                </c:pt>
                <c:pt idx="347">
                  <c:v>1.1035999999999999</c:v>
                </c:pt>
                <c:pt idx="348">
                  <c:v>1.0815999999999999</c:v>
                </c:pt>
                <c:pt idx="349">
                  <c:v>1.0803</c:v>
                </c:pt>
                <c:pt idx="350">
                  <c:v>1.0792999999999999</c:v>
                </c:pt>
                <c:pt idx="351">
                  <c:v>1.0665</c:v>
                </c:pt>
                <c:pt idx="352">
                  <c:v>1.0841000000000001</c:v>
                </c:pt>
                <c:pt idx="353">
                  <c:v>1.0734999999999999</c:v>
                </c:pt>
                <c:pt idx="354">
                  <c:v>1.0823</c:v>
                </c:pt>
                <c:pt idx="355">
                  <c:v>1.1173999999999999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213-46BF-8C43-995F6FB9F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010703"/>
        <c:axId val="85011663"/>
      </c:scatterChart>
      <c:valAx>
        <c:axId val="1864585199"/>
        <c:scaling>
          <c:orientation val="minMax"/>
          <c:max val="45658"/>
          <c:min val="37987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9906127"/>
        <c:crosses val="autoZero"/>
        <c:crossBetween val="midCat"/>
        <c:majorUnit val="366"/>
      </c:valAx>
      <c:valAx>
        <c:axId val="2049906127"/>
        <c:scaling>
          <c:orientation val="minMax"/>
          <c:max val="7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4585199"/>
        <c:crosses val="autoZero"/>
        <c:crossBetween val="midCat"/>
      </c:valAx>
      <c:valAx>
        <c:axId val="85011663"/>
        <c:scaling>
          <c:orientation val="minMax"/>
          <c:max val="1.6"/>
          <c:min val="0.9"/>
        </c:scaling>
        <c:delete val="0"/>
        <c:axPos val="r"/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10703"/>
        <c:crosses val="max"/>
        <c:crossBetween val="midCat"/>
      </c:valAx>
      <c:valAx>
        <c:axId val="85010703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5011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803149606299214E-2"/>
          <c:y val="4.9027777777777767E-2"/>
          <c:w val="0.91564129483814527"/>
          <c:h val="0.72820237314085734"/>
        </c:manualLayout>
      </c:layout>
      <c:scatterChart>
        <c:scatterStyle val="lineMarker"/>
        <c:varyColors val="0"/>
        <c:ser>
          <c:idx val="0"/>
          <c:order val="0"/>
          <c:tx>
            <c:strRef>
              <c:f>FOREX!$D$1</c:f>
              <c:strCache>
                <c:ptCount val="1"/>
                <c:pt idx="0">
                  <c:v>BRL/EUR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FOREX!$A$2:$A$357</c:f>
              <c:numCache>
                <c:formatCode>m/d/yyyy</c:formatCode>
                <c:ptCount val="356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</c:numCache>
            </c:numRef>
          </c:xVal>
          <c:yVal>
            <c:numRef>
              <c:f>FOREX!$D$2:$D$357</c:f>
              <c:numCache>
                <c:formatCode>#,##0.0000</c:formatCode>
                <c:ptCount val="356"/>
                <c:pt idx="0">
                  <c:v>1.0417000000000001</c:v>
                </c:pt>
                <c:pt idx="1">
                  <c:v>1.0811999999999999</c:v>
                </c:pt>
                <c:pt idx="2">
                  <c:v>1.1987000000000001</c:v>
                </c:pt>
                <c:pt idx="3">
                  <c:v>1.2158</c:v>
                </c:pt>
                <c:pt idx="4">
                  <c:v>1.1817</c:v>
                </c:pt>
                <c:pt idx="5">
                  <c:v>1.2244999999999999</c:v>
                </c:pt>
                <c:pt idx="6">
                  <c:v>1.2534000000000001</c:v>
                </c:pt>
                <c:pt idx="7">
                  <c:v>1.2099</c:v>
                </c:pt>
                <c:pt idx="8">
                  <c:v>1.2361</c:v>
                </c:pt>
                <c:pt idx="9">
                  <c:v>1.2511000000000001</c:v>
                </c:pt>
                <c:pt idx="10">
                  <c:v>1.2322</c:v>
                </c:pt>
                <c:pt idx="11">
                  <c:v>1.242</c:v>
                </c:pt>
                <c:pt idx="12">
                  <c:v>1.2069000000000001</c:v>
                </c:pt>
                <c:pt idx="13">
                  <c:v>1.2357</c:v>
                </c:pt>
                <c:pt idx="14">
                  <c:v>1.2403</c:v>
                </c:pt>
                <c:pt idx="15">
                  <c:v>1.2171000000000001</c:v>
                </c:pt>
                <c:pt idx="16">
                  <c:v>1.2370000000000001</c:v>
                </c:pt>
                <c:pt idx="17">
                  <c:v>1.2484</c:v>
                </c:pt>
                <c:pt idx="18">
                  <c:v>1.2948999999999999</c:v>
                </c:pt>
                <c:pt idx="19">
                  <c:v>1.294</c:v>
                </c:pt>
                <c:pt idx="20">
                  <c:v>1.2768999999999999</c:v>
                </c:pt>
                <c:pt idx="21">
                  <c:v>1.2989999999999999</c:v>
                </c:pt>
                <c:pt idx="22">
                  <c:v>1.2949999999999999</c:v>
                </c:pt>
                <c:pt idx="23">
                  <c:v>1.3028999999999999</c:v>
                </c:pt>
                <c:pt idx="24">
                  <c:v>1.2335</c:v>
                </c:pt>
                <c:pt idx="25">
                  <c:v>1.2052</c:v>
                </c:pt>
                <c:pt idx="26">
                  <c:v>1.2369000000000001</c:v>
                </c:pt>
                <c:pt idx="27">
                  <c:v>1.1969000000000001</c:v>
                </c:pt>
                <c:pt idx="28">
                  <c:v>1.2212000000000001</c:v>
                </c:pt>
                <c:pt idx="29">
                  <c:v>1.2128000000000001</c:v>
                </c:pt>
                <c:pt idx="30">
                  <c:v>1.1623000000000001</c:v>
                </c:pt>
                <c:pt idx="31">
                  <c:v>1.1875</c:v>
                </c:pt>
                <c:pt idx="32">
                  <c:v>1.2190000000000001</c:v>
                </c:pt>
                <c:pt idx="33">
                  <c:v>1.2603</c:v>
                </c:pt>
                <c:pt idx="34">
                  <c:v>1.2455000000000001</c:v>
                </c:pt>
                <c:pt idx="35">
                  <c:v>1.2266999999999999</c:v>
                </c:pt>
                <c:pt idx="36">
                  <c:v>1.2117</c:v>
                </c:pt>
                <c:pt idx="37">
                  <c:v>1.2299</c:v>
                </c:pt>
                <c:pt idx="38">
                  <c:v>1.2242999999999999</c:v>
                </c:pt>
                <c:pt idx="39">
                  <c:v>1.2602</c:v>
                </c:pt>
                <c:pt idx="40">
                  <c:v>1.2688999999999999</c:v>
                </c:pt>
                <c:pt idx="41">
                  <c:v>1.2666999999999999</c:v>
                </c:pt>
                <c:pt idx="42">
                  <c:v>1.2903</c:v>
                </c:pt>
                <c:pt idx="43">
                  <c:v>1.3299000000000001</c:v>
                </c:pt>
                <c:pt idx="44">
                  <c:v>1.3968</c:v>
                </c:pt>
                <c:pt idx="45">
                  <c:v>1.4180999999999999</c:v>
                </c:pt>
                <c:pt idx="46">
                  <c:v>1.3938999999999999</c:v>
                </c:pt>
                <c:pt idx="47">
                  <c:v>1.4164000000000001</c:v>
                </c:pt>
                <c:pt idx="48">
                  <c:v>2.3696999999999999</c:v>
                </c:pt>
                <c:pt idx="49">
                  <c:v>2.2435999999999998</c:v>
                </c:pt>
                <c:pt idx="50">
                  <c:v>1.8498000000000001</c:v>
                </c:pt>
                <c:pt idx="51">
                  <c:v>1.7605</c:v>
                </c:pt>
                <c:pt idx="52">
                  <c:v>1.7927</c:v>
                </c:pt>
                <c:pt idx="53">
                  <c:v>1.8151999999999999</c:v>
                </c:pt>
                <c:pt idx="54">
                  <c:v>1.9305000000000001</c:v>
                </c:pt>
                <c:pt idx="55">
                  <c:v>2.0263</c:v>
                </c:pt>
                <c:pt idx="56">
                  <c:v>2.0693999999999999</c:v>
                </c:pt>
                <c:pt idx="57">
                  <c:v>2.0552999999999999</c:v>
                </c:pt>
                <c:pt idx="58">
                  <c:v>1.9400999999999999</c:v>
                </c:pt>
                <c:pt idx="59">
                  <c:v>1.819</c:v>
                </c:pt>
                <c:pt idx="60">
                  <c:v>1.7298</c:v>
                </c:pt>
                <c:pt idx="61">
                  <c:v>1.7053</c:v>
                </c:pt>
                <c:pt idx="62">
                  <c:v>1.6584000000000001</c:v>
                </c:pt>
                <c:pt idx="63">
                  <c:v>1.6463000000000001</c:v>
                </c:pt>
                <c:pt idx="64">
                  <c:v>1.7109000000000001</c:v>
                </c:pt>
                <c:pt idx="65">
                  <c:v>1.7213000000000001</c:v>
                </c:pt>
                <c:pt idx="66">
                  <c:v>1.6519999999999999</c:v>
                </c:pt>
                <c:pt idx="67">
                  <c:v>1.6208</c:v>
                </c:pt>
                <c:pt idx="68">
                  <c:v>1.6293</c:v>
                </c:pt>
                <c:pt idx="69">
                  <c:v>1.613</c:v>
                </c:pt>
                <c:pt idx="70">
                  <c:v>1.7269000000000001</c:v>
                </c:pt>
                <c:pt idx="71">
                  <c:v>1.8376999999999999</c:v>
                </c:pt>
                <c:pt idx="72">
                  <c:v>1.8455999999999999</c:v>
                </c:pt>
                <c:pt idx="73">
                  <c:v>1.8894</c:v>
                </c:pt>
                <c:pt idx="74">
                  <c:v>1.8906000000000001</c:v>
                </c:pt>
                <c:pt idx="75">
                  <c:v>1.9545999999999999</c:v>
                </c:pt>
                <c:pt idx="76">
                  <c:v>2.0142000000000002</c:v>
                </c:pt>
                <c:pt idx="77">
                  <c:v>1.9639</c:v>
                </c:pt>
                <c:pt idx="78">
                  <c:v>2.1669</c:v>
                </c:pt>
                <c:pt idx="79">
                  <c:v>2.3395999999999999</c:v>
                </c:pt>
                <c:pt idx="80">
                  <c:v>2.4340999999999999</c:v>
                </c:pt>
                <c:pt idx="81">
                  <c:v>2.4257</c:v>
                </c:pt>
                <c:pt idx="82">
                  <c:v>2.2368999999999999</c:v>
                </c:pt>
                <c:pt idx="83">
                  <c:v>2.0594999999999999</c:v>
                </c:pt>
                <c:pt idx="84">
                  <c:v>2.0716999999999999</c:v>
                </c:pt>
                <c:pt idx="85">
                  <c:v>2.0541</c:v>
                </c:pt>
                <c:pt idx="86">
                  <c:v>2.0268999999999999</c:v>
                </c:pt>
                <c:pt idx="87">
                  <c:v>2.1255000000000002</c:v>
                </c:pt>
                <c:pt idx="88">
                  <c:v>2.3521000000000001</c:v>
                </c:pt>
                <c:pt idx="89">
                  <c:v>2.7940999999999998</c:v>
                </c:pt>
                <c:pt idx="90">
                  <c:v>3.3832</c:v>
                </c:pt>
                <c:pt idx="91">
                  <c:v>2.9535</c:v>
                </c:pt>
                <c:pt idx="92">
                  <c:v>3.7105999999999999</c:v>
                </c:pt>
                <c:pt idx="93">
                  <c:v>3.6160000000000001</c:v>
                </c:pt>
                <c:pt idx="94">
                  <c:v>3.6331000000000002</c:v>
                </c:pt>
                <c:pt idx="95">
                  <c:v>3.7168000000000001</c:v>
                </c:pt>
                <c:pt idx="96">
                  <c:v>3.7734000000000001</c:v>
                </c:pt>
                <c:pt idx="97">
                  <c:v>3.855</c:v>
                </c:pt>
                <c:pt idx="98">
                  <c:v>3.6757</c:v>
                </c:pt>
                <c:pt idx="99">
                  <c:v>3.2561</c:v>
                </c:pt>
                <c:pt idx="100">
                  <c:v>3.5051000000000001</c:v>
                </c:pt>
                <c:pt idx="101">
                  <c:v>3.2654999999999998</c:v>
                </c:pt>
                <c:pt idx="102">
                  <c:v>3.3328000000000002</c:v>
                </c:pt>
                <c:pt idx="103">
                  <c:v>3.2704</c:v>
                </c:pt>
                <c:pt idx="104">
                  <c:v>3.3727</c:v>
                </c:pt>
                <c:pt idx="105">
                  <c:v>3.3205</c:v>
                </c:pt>
                <c:pt idx="106">
                  <c:v>3.5337000000000001</c:v>
                </c:pt>
                <c:pt idx="107">
                  <c:v>3.6398999999999999</c:v>
                </c:pt>
                <c:pt idx="108">
                  <c:v>3.6593</c:v>
                </c:pt>
                <c:pt idx="109">
                  <c:v>3.625</c:v>
                </c:pt>
                <c:pt idx="110">
                  <c:v>3.5649999999999999</c:v>
                </c:pt>
                <c:pt idx="111">
                  <c:v>3.5143</c:v>
                </c:pt>
                <c:pt idx="112">
                  <c:v>3.8860999999999999</c:v>
                </c:pt>
                <c:pt idx="113">
                  <c:v>3.76</c:v>
                </c:pt>
                <c:pt idx="114">
                  <c:v>3.6503000000000001</c:v>
                </c:pt>
                <c:pt idx="115">
                  <c:v>3.5670999999999999</c:v>
                </c:pt>
                <c:pt idx="116">
                  <c:v>3.5554999999999999</c:v>
                </c:pt>
                <c:pt idx="117">
                  <c:v>3.6555</c:v>
                </c:pt>
                <c:pt idx="118">
                  <c:v>3.6154999999999999</c:v>
                </c:pt>
                <c:pt idx="119">
                  <c:v>3.6013000000000002</c:v>
                </c:pt>
                <c:pt idx="120">
                  <c:v>3.3997999999999999</c:v>
                </c:pt>
                <c:pt idx="121">
                  <c:v>3.4289000000000001</c:v>
                </c:pt>
                <c:pt idx="122">
                  <c:v>3.4744000000000002</c:v>
                </c:pt>
                <c:pt idx="123">
                  <c:v>3.2545999999999999</c:v>
                </c:pt>
                <c:pt idx="124">
                  <c:v>2.9657</c:v>
                </c:pt>
                <c:pt idx="125">
                  <c:v>2.8277000000000001</c:v>
                </c:pt>
                <c:pt idx="126">
                  <c:v>2.8868</c:v>
                </c:pt>
                <c:pt idx="127">
                  <c:v>2.9077999999999999</c:v>
                </c:pt>
                <c:pt idx="128">
                  <c:v>2.6802999999999999</c:v>
                </c:pt>
                <c:pt idx="129">
                  <c:v>2.6991000000000001</c:v>
                </c:pt>
                <c:pt idx="130">
                  <c:v>2.5979999999999999</c:v>
                </c:pt>
                <c:pt idx="131">
                  <c:v>2.7690999999999999</c:v>
                </c:pt>
                <c:pt idx="132">
                  <c:v>2.6886999999999999</c:v>
                </c:pt>
                <c:pt idx="133">
                  <c:v>2.5312999999999999</c:v>
                </c:pt>
                <c:pt idx="134">
                  <c:v>2.6223000000000001</c:v>
                </c:pt>
                <c:pt idx="135">
                  <c:v>2.6373000000000002</c:v>
                </c:pt>
                <c:pt idx="136">
                  <c:v>2.9527000000000001</c:v>
                </c:pt>
                <c:pt idx="137">
                  <c:v>2.7698999999999998</c:v>
                </c:pt>
                <c:pt idx="138">
                  <c:v>2.7797000000000001</c:v>
                </c:pt>
                <c:pt idx="139">
                  <c:v>2.7442000000000002</c:v>
                </c:pt>
                <c:pt idx="140">
                  <c:v>2.7553000000000001</c:v>
                </c:pt>
                <c:pt idx="141">
                  <c:v>2.7343000000000002</c:v>
                </c:pt>
                <c:pt idx="142">
                  <c:v>2.8666</c:v>
                </c:pt>
                <c:pt idx="143">
                  <c:v>2.8201999999999998</c:v>
                </c:pt>
                <c:pt idx="144">
                  <c:v>2.7688000000000001</c:v>
                </c:pt>
                <c:pt idx="145">
                  <c:v>2.8064</c:v>
                </c:pt>
                <c:pt idx="146">
                  <c:v>2.7503000000000002</c:v>
                </c:pt>
                <c:pt idx="147">
                  <c:v>2.7768999999999999</c:v>
                </c:pt>
                <c:pt idx="148">
                  <c:v>2.5838000000000001</c:v>
                </c:pt>
                <c:pt idx="149">
                  <c:v>2.6120999999999999</c:v>
                </c:pt>
                <c:pt idx="150">
                  <c:v>2.5735999999999999</c:v>
                </c:pt>
                <c:pt idx="151">
                  <c:v>2.6825000000000001</c:v>
                </c:pt>
                <c:pt idx="152">
                  <c:v>2.6156999999999999</c:v>
                </c:pt>
                <c:pt idx="153">
                  <c:v>2.5152000000000001</c:v>
                </c:pt>
                <c:pt idx="154">
                  <c:v>2.6312000000000002</c:v>
                </c:pt>
                <c:pt idx="155">
                  <c:v>2.5968</c:v>
                </c:pt>
                <c:pt idx="156">
                  <c:v>2.6151</c:v>
                </c:pt>
                <c:pt idx="157">
                  <c:v>2.5682</c:v>
                </c:pt>
                <c:pt idx="158">
                  <c:v>2.7702</c:v>
                </c:pt>
                <c:pt idx="159">
                  <c:v>2.5966999999999998</c:v>
                </c:pt>
                <c:pt idx="160">
                  <c:v>2.5297999999999998</c:v>
                </c:pt>
                <c:pt idx="161">
                  <c:v>2.5270999999999999</c:v>
                </c:pt>
                <c:pt idx="162">
                  <c:v>2.4443999999999999</c:v>
                </c:pt>
                <c:pt idx="163">
                  <c:v>2.3919000000000001</c:v>
                </c:pt>
                <c:pt idx="164">
                  <c:v>2.6909999999999998</c:v>
                </c:pt>
                <c:pt idx="165">
                  <c:v>2.7557</c:v>
                </c:pt>
                <c:pt idx="166">
                  <c:v>2.9239999999999999</c:v>
                </c:pt>
                <c:pt idx="167">
                  <c:v>3.2357</c:v>
                </c:pt>
                <c:pt idx="168">
                  <c:v>2.9672000000000001</c:v>
                </c:pt>
                <c:pt idx="169">
                  <c:v>3.0301</c:v>
                </c:pt>
                <c:pt idx="170">
                  <c:v>3.0693999999999999</c:v>
                </c:pt>
                <c:pt idx="171">
                  <c:v>2.8963000000000001</c:v>
                </c:pt>
                <c:pt idx="172">
                  <c:v>2.7905000000000002</c:v>
                </c:pt>
                <c:pt idx="173">
                  <c:v>2.7404999999999999</c:v>
                </c:pt>
                <c:pt idx="174">
                  <c:v>2.6576</c:v>
                </c:pt>
                <c:pt idx="175">
                  <c:v>2.6943999999999999</c:v>
                </c:pt>
                <c:pt idx="176">
                  <c:v>2.5926</c:v>
                </c:pt>
                <c:pt idx="177">
                  <c:v>2.5954999999999999</c:v>
                </c:pt>
                <c:pt idx="178">
                  <c:v>2.6349</c:v>
                </c:pt>
                <c:pt idx="179">
                  <c:v>2.4958</c:v>
                </c:pt>
                <c:pt idx="180">
                  <c:v>2.6137000000000001</c:v>
                </c:pt>
                <c:pt idx="181">
                  <c:v>2.4620000000000002</c:v>
                </c:pt>
                <c:pt idx="182">
                  <c:v>2.4100999999999999</c:v>
                </c:pt>
                <c:pt idx="183">
                  <c:v>2.3106</c:v>
                </c:pt>
                <c:pt idx="184">
                  <c:v>2.2397</c:v>
                </c:pt>
                <c:pt idx="185">
                  <c:v>2.2073999999999998</c:v>
                </c:pt>
                <c:pt idx="186">
                  <c:v>2.2886000000000002</c:v>
                </c:pt>
                <c:pt idx="187">
                  <c:v>2.2265999999999999</c:v>
                </c:pt>
                <c:pt idx="188">
                  <c:v>2.3007</c:v>
                </c:pt>
                <c:pt idx="189">
                  <c:v>2.3719999999999999</c:v>
                </c:pt>
                <c:pt idx="190">
                  <c:v>2.2252000000000001</c:v>
                </c:pt>
                <c:pt idx="191">
                  <c:v>2.2195</c:v>
                </c:pt>
                <c:pt idx="192">
                  <c:v>2.2816000000000001</c:v>
                </c:pt>
                <c:pt idx="193">
                  <c:v>2.2955000000000001</c:v>
                </c:pt>
                <c:pt idx="194">
                  <c:v>2.3109999999999999</c:v>
                </c:pt>
                <c:pt idx="195">
                  <c:v>2.3331</c:v>
                </c:pt>
                <c:pt idx="196">
                  <c:v>2.2736999999999998</c:v>
                </c:pt>
                <c:pt idx="197">
                  <c:v>2.2654000000000001</c:v>
                </c:pt>
                <c:pt idx="198">
                  <c:v>2.2290999999999999</c:v>
                </c:pt>
                <c:pt idx="199">
                  <c:v>2.2841</c:v>
                </c:pt>
                <c:pt idx="200">
                  <c:v>2.5142000000000002</c:v>
                </c:pt>
                <c:pt idx="201">
                  <c:v>2.3788</c:v>
                </c:pt>
                <c:pt idx="202">
                  <c:v>2.4295</c:v>
                </c:pt>
                <c:pt idx="203">
                  <c:v>2.4104999999999999</c:v>
                </c:pt>
                <c:pt idx="204">
                  <c:v>2.2833000000000001</c:v>
                </c:pt>
                <c:pt idx="205">
                  <c:v>2.2875000000000001</c:v>
                </c:pt>
                <c:pt idx="206">
                  <c:v>2.4359999999999999</c:v>
                </c:pt>
                <c:pt idx="207">
                  <c:v>2.5261999999999998</c:v>
                </c:pt>
                <c:pt idx="208">
                  <c:v>2.4988999999999999</c:v>
                </c:pt>
                <c:pt idx="209">
                  <c:v>2.5432000000000001</c:v>
                </c:pt>
                <c:pt idx="210">
                  <c:v>2.5287999999999999</c:v>
                </c:pt>
                <c:pt idx="211">
                  <c:v>2.5527000000000002</c:v>
                </c:pt>
                <c:pt idx="212">
                  <c:v>2.6070000000000002</c:v>
                </c:pt>
                <c:pt idx="213">
                  <c:v>2.6315</c:v>
                </c:pt>
                <c:pt idx="214">
                  <c:v>2.7768000000000002</c:v>
                </c:pt>
                <c:pt idx="215">
                  <c:v>2.7014999999999998</c:v>
                </c:pt>
                <c:pt idx="216">
                  <c:v>2.7029000000000001</c:v>
                </c:pt>
                <c:pt idx="217">
                  <c:v>2.5863999999999998</c:v>
                </c:pt>
                <c:pt idx="218">
                  <c:v>2.5937000000000001</c:v>
                </c:pt>
                <c:pt idx="219">
                  <c:v>2.6345000000000001</c:v>
                </c:pt>
                <c:pt idx="220">
                  <c:v>2.7835000000000001</c:v>
                </c:pt>
                <c:pt idx="221">
                  <c:v>2.9026999999999998</c:v>
                </c:pt>
                <c:pt idx="222">
                  <c:v>3.0276000000000001</c:v>
                </c:pt>
                <c:pt idx="223">
                  <c:v>3.1541000000000001</c:v>
                </c:pt>
                <c:pt idx="224">
                  <c:v>2.9967999999999999</c:v>
                </c:pt>
                <c:pt idx="225">
                  <c:v>3.0409999999999999</c:v>
                </c:pt>
                <c:pt idx="226">
                  <c:v>3.1737000000000002</c:v>
                </c:pt>
                <c:pt idx="227">
                  <c:v>3.2463000000000002</c:v>
                </c:pt>
                <c:pt idx="228">
                  <c:v>3.2528999999999999</c:v>
                </c:pt>
                <c:pt idx="229">
                  <c:v>3.2269999999999999</c:v>
                </c:pt>
                <c:pt idx="230">
                  <c:v>3.1269999999999998</c:v>
                </c:pt>
                <c:pt idx="231">
                  <c:v>3.0949</c:v>
                </c:pt>
                <c:pt idx="232">
                  <c:v>3.0537999999999998</c:v>
                </c:pt>
                <c:pt idx="233">
                  <c:v>3.0308000000000002</c:v>
                </c:pt>
                <c:pt idx="234">
                  <c:v>3.0301999999999998</c:v>
                </c:pt>
                <c:pt idx="235">
                  <c:v>2.9357000000000002</c:v>
                </c:pt>
                <c:pt idx="236">
                  <c:v>3.0882000000000001</c:v>
                </c:pt>
                <c:pt idx="237">
                  <c:v>3.1032999999999999</c:v>
                </c:pt>
                <c:pt idx="238">
                  <c:v>3.1934999999999998</c:v>
                </c:pt>
                <c:pt idx="239">
                  <c:v>3.2141999999999999</c:v>
                </c:pt>
                <c:pt idx="240">
                  <c:v>3.0261999999999998</c:v>
                </c:pt>
                <c:pt idx="241">
                  <c:v>3.1766000000000001</c:v>
                </c:pt>
                <c:pt idx="242">
                  <c:v>3.4279000000000002</c:v>
                </c:pt>
                <c:pt idx="243">
                  <c:v>3.3822999999999999</c:v>
                </c:pt>
                <c:pt idx="244">
                  <c:v>3.4925000000000002</c:v>
                </c:pt>
                <c:pt idx="245">
                  <c:v>3.4540999999999999</c:v>
                </c:pt>
                <c:pt idx="246">
                  <c:v>3.758</c:v>
                </c:pt>
                <c:pt idx="247">
                  <c:v>4.0568999999999997</c:v>
                </c:pt>
                <c:pt idx="248">
                  <c:v>4.4120999999999997</c:v>
                </c:pt>
                <c:pt idx="249">
                  <c:v>4.2436999999999996</c:v>
                </c:pt>
                <c:pt idx="250">
                  <c:v>4.0852000000000004</c:v>
                </c:pt>
                <c:pt idx="251">
                  <c:v>4.2998000000000003</c:v>
                </c:pt>
                <c:pt idx="252">
                  <c:v>4.3307000000000002</c:v>
                </c:pt>
                <c:pt idx="253">
                  <c:v>4.3654000000000002</c:v>
                </c:pt>
                <c:pt idx="254">
                  <c:v>4.0875000000000004</c:v>
                </c:pt>
                <c:pt idx="255">
                  <c:v>3.9346999999999999</c:v>
                </c:pt>
                <c:pt idx="256">
                  <c:v>4.0180999999999996</c:v>
                </c:pt>
                <c:pt idx="257">
                  <c:v>3.5672999999999999</c:v>
                </c:pt>
                <c:pt idx="258">
                  <c:v>3.6271</c:v>
                </c:pt>
                <c:pt idx="259">
                  <c:v>3.5954999999999999</c:v>
                </c:pt>
                <c:pt idx="260">
                  <c:v>3.6623999999999999</c:v>
                </c:pt>
                <c:pt idx="261">
                  <c:v>3.4998999999999998</c:v>
                </c:pt>
                <c:pt idx="262">
                  <c:v>3.5809000000000002</c:v>
                </c:pt>
                <c:pt idx="263">
                  <c:v>3.4201000000000001</c:v>
                </c:pt>
                <c:pt idx="264">
                  <c:v>3.4015</c:v>
                </c:pt>
                <c:pt idx="265">
                  <c:v>3.2873000000000001</c:v>
                </c:pt>
                <c:pt idx="266">
                  <c:v>3.3262999999999998</c:v>
                </c:pt>
                <c:pt idx="267">
                  <c:v>3.46</c:v>
                </c:pt>
                <c:pt idx="268">
                  <c:v>3.6265999999999998</c:v>
                </c:pt>
                <c:pt idx="269">
                  <c:v>3.7768000000000002</c:v>
                </c:pt>
                <c:pt idx="270">
                  <c:v>3.7010999999999998</c:v>
                </c:pt>
                <c:pt idx="271">
                  <c:v>3.7479</c:v>
                </c:pt>
                <c:pt idx="272">
                  <c:v>3.7342</c:v>
                </c:pt>
                <c:pt idx="273">
                  <c:v>3.8104</c:v>
                </c:pt>
                <c:pt idx="274">
                  <c:v>3.895</c:v>
                </c:pt>
                <c:pt idx="275">
                  <c:v>3.9731999999999998</c:v>
                </c:pt>
                <c:pt idx="276">
                  <c:v>3.9567999999999999</c:v>
                </c:pt>
                <c:pt idx="277">
                  <c:v>3.9573</c:v>
                </c:pt>
                <c:pt idx="278">
                  <c:v>4.0716000000000001</c:v>
                </c:pt>
                <c:pt idx="279">
                  <c:v>4.2348999999999997</c:v>
                </c:pt>
                <c:pt idx="280">
                  <c:v>4.3516000000000004</c:v>
                </c:pt>
                <c:pt idx="281">
                  <c:v>4.5289000000000001</c:v>
                </c:pt>
                <c:pt idx="282">
                  <c:v>4.3920000000000003</c:v>
                </c:pt>
                <c:pt idx="283">
                  <c:v>4.7035</c:v>
                </c:pt>
                <c:pt idx="284">
                  <c:v>4.6985999999999999</c:v>
                </c:pt>
                <c:pt idx="285">
                  <c:v>4.2093999999999996</c:v>
                </c:pt>
                <c:pt idx="286">
                  <c:v>4.3746</c:v>
                </c:pt>
                <c:pt idx="287">
                  <c:v>4.4504000000000001</c:v>
                </c:pt>
                <c:pt idx="288">
                  <c:v>4.1707999999999998</c:v>
                </c:pt>
                <c:pt idx="289">
                  <c:v>4.2649999999999997</c:v>
                </c:pt>
                <c:pt idx="290">
                  <c:v>4.4013</c:v>
                </c:pt>
                <c:pt idx="291">
                  <c:v>4.3963999999999999</c:v>
                </c:pt>
                <c:pt idx="292">
                  <c:v>4.3849999999999998</c:v>
                </c:pt>
                <c:pt idx="293">
                  <c:v>4.3760000000000003</c:v>
                </c:pt>
                <c:pt idx="294">
                  <c:v>4.2236000000000002</c:v>
                </c:pt>
                <c:pt idx="295">
                  <c:v>4.5526</c:v>
                </c:pt>
                <c:pt idx="296">
                  <c:v>4.5282</c:v>
                </c:pt>
                <c:pt idx="297">
                  <c:v>4.4794</c:v>
                </c:pt>
                <c:pt idx="298">
                  <c:v>4.6664000000000003</c:v>
                </c:pt>
                <c:pt idx="299">
                  <c:v>4.5053000000000001</c:v>
                </c:pt>
                <c:pt idx="300">
                  <c:v>4.75</c:v>
                </c:pt>
                <c:pt idx="301">
                  <c:v>4.9318</c:v>
                </c:pt>
                <c:pt idx="302">
                  <c:v>5.7401999999999997</c:v>
                </c:pt>
                <c:pt idx="303">
                  <c:v>6.0096999999999996</c:v>
                </c:pt>
                <c:pt idx="304">
                  <c:v>5.9219999999999997</c:v>
                </c:pt>
                <c:pt idx="305">
                  <c:v>6.1390000000000002</c:v>
                </c:pt>
                <c:pt idx="306">
                  <c:v>6.1523000000000003</c:v>
                </c:pt>
                <c:pt idx="307">
                  <c:v>6.5545</c:v>
                </c:pt>
                <c:pt idx="308">
                  <c:v>6.5751999999999997</c:v>
                </c:pt>
                <c:pt idx="309">
                  <c:v>6.6906999999999996</c:v>
                </c:pt>
                <c:pt idx="310">
                  <c:v>6.3598999999999997</c:v>
                </c:pt>
                <c:pt idx="311">
                  <c:v>6.3428000000000004</c:v>
                </c:pt>
                <c:pt idx="312">
                  <c:v>6.6292999999999997</c:v>
                </c:pt>
                <c:pt idx="313">
                  <c:v>6.7596999999999996</c:v>
                </c:pt>
                <c:pt idx="314">
                  <c:v>6.6045999999999996</c:v>
                </c:pt>
                <c:pt idx="315">
                  <c:v>6.5336999999999996</c:v>
                </c:pt>
                <c:pt idx="316">
                  <c:v>6.3780000000000001</c:v>
                </c:pt>
                <c:pt idx="317">
                  <c:v>5.8902999999999999</c:v>
                </c:pt>
                <c:pt idx="318">
                  <c:v>6.1870000000000003</c:v>
                </c:pt>
                <c:pt idx="319">
                  <c:v>6.0796999999999999</c:v>
                </c:pt>
                <c:pt idx="320">
                  <c:v>6.3033000000000001</c:v>
                </c:pt>
                <c:pt idx="321">
                  <c:v>6.5171999999999999</c:v>
                </c:pt>
                <c:pt idx="322">
                  <c:v>6.3753000000000002</c:v>
                </c:pt>
                <c:pt idx="323">
                  <c:v>6.3323</c:v>
                </c:pt>
                <c:pt idx="324">
                  <c:v>5.9581</c:v>
                </c:pt>
                <c:pt idx="325">
                  <c:v>5.7888999999999999</c:v>
                </c:pt>
                <c:pt idx="326">
                  <c:v>5.2431999999999999</c:v>
                </c:pt>
                <c:pt idx="327">
                  <c:v>5.2411000000000003</c:v>
                </c:pt>
                <c:pt idx="328">
                  <c:v>5.0776000000000003</c:v>
                </c:pt>
                <c:pt idx="329">
                  <c:v>5.5095000000000001</c:v>
                </c:pt>
                <c:pt idx="330">
                  <c:v>5.2862</c:v>
                </c:pt>
                <c:pt idx="331">
                  <c:v>5.2126000000000001</c:v>
                </c:pt>
                <c:pt idx="332">
                  <c:v>5.3066000000000004</c:v>
                </c:pt>
                <c:pt idx="333">
                  <c:v>5.1185</c:v>
                </c:pt>
                <c:pt idx="334">
                  <c:v>5.3951000000000002</c:v>
                </c:pt>
                <c:pt idx="335">
                  <c:v>5.6570999999999998</c:v>
                </c:pt>
                <c:pt idx="336">
                  <c:v>5.5103999999999997</c:v>
                </c:pt>
                <c:pt idx="337">
                  <c:v>5.5382999999999996</c:v>
                </c:pt>
                <c:pt idx="338">
                  <c:v>5.4878999999999998</c:v>
                </c:pt>
                <c:pt idx="339">
                  <c:v>5.4965999999999999</c:v>
                </c:pt>
                <c:pt idx="340">
                  <c:v>5.4053000000000004</c:v>
                </c:pt>
                <c:pt idx="341">
                  <c:v>5.2214999999999998</c:v>
                </c:pt>
                <c:pt idx="342">
                  <c:v>5.1943999999999999</c:v>
                </c:pt>
                <c:pt idx="343">
                  <c:v>5.3711000000000002</c:v>
                </c:pt>
                <c:pt idx="344">
                  <c:v>5.3194999999999997</c:v>
                </c:pt>
                <c:pt idx="345">
                  <c:v>5.3250000000000002</c:v>
                </c:pt>
                <c:pt idx="346">
                  <c:v>5.3559999999999999</c:v>
                </c:pt>
                <c:pt idx="347">
                  <c:v>5.3548</c:v>
                </c:pt>
                <c:pt idx="348">
                  <c:v>5.3567</c:v>
                </c:pt>
                <c:pt idx="349">
                  <c:v>5.3708</c:v>
                </c:pt>
                <c:pt idx="350">
                  <c:v>5.4119999999999999</c:v>
                </c:pt>
                <c:pt idx="351">
                  <c:v>5.5381999999999998</c:v>
                </c:pt>
                <c:pt idx="352">
                  <c:v>5.6852999999999998</c:v>
                </c:pt>
                <c:pt idx="353">
                  <c:v>5.8917000000000002</c:v>
                </c:pt>
                <c:pt idx="354">
                  <c:v>6.1197999999999997</c:v>
                </c:pt>
                <c:pt idx="355">
                  <c:v>6.1383999999999999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9B0-4EAD-975E-F947A019A5AC}"/>
            </c:ext>
          </c:extLst>
        </c:ser>
        <c:ser>
          <c:idx val="1"/>
          <c:order val="1"/>
          <c:tx>
            <c:strRef>
              <c:f>FOREX!$B$1</c:f>
              <c:strCache>
                <c:ptCount val="1"/>
                <c:pt idx="0">
                  <c:v>BRL/USD</c:v>
                </c:pt>
              </c:strCache>
            </c:strRef>
          </c:tx>
          <c:spPr>
            <a:ln w="381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FOREX!$A$2:$A$357</c:f>
              <c:numCache>
                <c:formatCode>m/d/yyyy</c:formatCode>
                <c:ptCount val="356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</c:numCache>
            </c:numRef>
          </c:xVal>
          <c:yVal>
            <c:numRef>
              <c:f>FOREX!$B$2:$B$357</c:f>
              <c:numCache>
                <c:formatCode>#,##0.0000</c:formatCode>
                <c:ptCount val="356"/>
                <c:pt idx="0">
                  <c:v>0.84050000000000002</c:v>
                </c:pt>
                <c:pt idx="1">
                  <c:v>0.85050000000000003</c:v>
                </c:pt>
                <c:pt idx="2">
                  <c:v>0.9</c:v>
                </c:pt>
                <c:pt idx="3">
                  <c:v>0.91749999999999998</c:v>
                </c:pt>
                <c:pt idx="4">
                  <c:v>0.90549999999999997</c:v>
                </c:pt>
                <c:pt idx="5">
                  <c:v>0.91930000000000001</c:v>
                </c:pt>
                <c:pt idx="6">
                  <c:v>0.93510000000000004</c:v>
                </c:pt>
                <c:pt idx="7">
                  <c:v>0.94920000000000004</c:v>
                </c:pt>
                <c:pt idx="8">
                  <c:v>0.95289999999999997</c:v>
                </c:pt>
                <c:pt idx="9">
                  <c:v>0.96150000000000002</c:v>
                </c:pt>
                <c:pt idx="10">
                  <c:v>0.96599999999999997</c:v>
                </c:pt>
                <c:pt idx="11">
                  <c:v>0.97189999999999999</c:v>
                </c:pt>
                <c:pt idx="12">
                  <c:v>0.97799999999999998</c:v>
                </c:pt>
                <c:pt idx="13">
                  <c:v>0.98450000000000004</c:v>
                </c:pt>
                <c:pt idx="14">
                  <c:v>0.98770000000000002</c:v>
                </c:pt>
                <c:pt idx="15">
                  <c:v>0.99199999999999999</c:v>
                </c:pt>
                <c:pt idx="16">
                  <c:v>0.99829999999999997</c:v>
                </c:pt>
                <c:pt idx="17">
                  <c:v>1.0042</c:v>
                </c:pt>
                <c:pt idx="18">
                  <c:v>1.0143</c:v>
                </c:pt>
                <c:pt idx="19">
                  <c:v>1.0165</c:v>
                </c:pt>
                <c:pt idx="20">
                  <c:v>1.0212000000000001</c:v>
                </c:pt>
                <c:pt idx="21">
                  <c:v>1.0275000000000001</c:v>
                </c:pt>
                <c:pt idx="22">
                  <c:v>1.0327</c:v>
                </c:pt>
                <c:pt idx="23">
                  <c:v>1.0390999999999999</c:v>
                </c:pt>
                <c:pt idx="24">
                  <c:v>1.0457000000000001</c:v>
                </c:pt>
                <c:pt idx="25">
                  <c:v>1.0509999999999999</c:v>
                </c:pt>
                <c:pt idx="26">
                  <c:v>1.0608</c:v>
                </c:pt>
                <c:pt idx="27">
                  <c:v>1.0634999999999999</c:v>
                </c:pt>
                <c:pt idx="28">
                  <c:v>1.0703</c:v>
                </c:pt>
                <c:pt idx="29">
                  <c:v>1.0765</c:v>
                </c:pt>
                <c:pt idx="30">
                  <c:v>1.0829</c:v>
                </c:pt>
                <c:pt idx="31">
                  <c:v>1.0916999999999999</c:v>
                </c:pt>
                <c:pt idx="32">
                  <c:v>1.0960000000000001</c:v>
                </c:pt>
                <c:pt idx="33">
                  <c:v>1.1026</c:v>
                </c:pt>
                <c:pt idx="34">
                  <c:v>1.109</c:v>
                </c:pt>
                <c:pt idx="35">
                  <c:v>1.1160000000000001</c:v>
                </c:pt>
                <c:pt idx="36">
                  <c:v>1.1231</c:v>
                </c:pt>
                <c:pt idx="37">
                  <c:v>1.1299999999999999</c:v>
                </c:pt>
                <c:pt idx="38">
                  <c:v>1.137</c:v>
                </c:pt>
                <c:pt idx="39">
                  <c:v>1.1435</c:v>
                </c:pt>
                <c:pt idx="40">
                  <c:v>1.1505000000000001</c:v>
                </c:pt>
                <c:pt idx="41">
                  <c:v>1.1566000000000001</c:v>
                </c:pt>
                <c:pt idx="42">
                  <c:v>1.1629</c:v>
                </c:pt>
                <c:pt idx="43">
                  <c:v>1.1768000000000001</c:v>
                </c:pt>
                <c:pt idx="44">
                  <c:v>1.1842999999999999</c:v>
                </c:pt>
                <c:pt idx="45">
                  <c:v>1.1930000000000001</c:v>
                </c:pt>
                <c:pt idx="46">
                  <c:v>1.2015</c:v>
                </c:pt>
                <c:pt idx="47">
                  <c:v>1.2082999999999999</c:v>
                </c:pt>
                <c:pt idx="48">
                  <c:v>2.085</c:v>
                </c:pt>
                <c:pt idx="49">
                  <c:v>2.0350000000000001</c:v>
                </c:pt>
                <c:pt idx="50">
                  <c:v>1.7175</c:v>
                </c:pt>
                <c:pt idx="51">
                  <c:v>1.6655</c:v>
                </c:pt>
                <c:pt idx="52">
                  <c:v>1.72</c:v>
                </c:pt>
                <c:pt idx="53">
                  <c:v>1.7529999999999999</c:v>
                </c:pt>
                <c:pt idx="54">
                  <c:v>1.8029999999999999</c:v>
                </c:pt>
                <c:pt idx="55">
                  <c:v>1.9179999999999999</c:v>
                </c:pt>
                <c:pt idx="56">
                  <c:v>1.9370000000000001</c:v>
                </c:pt>
                <c:pt idx="57">
                  <c:v>1.948</c:v>
                </c:pt>
                <c:pt idx="58">
                  <c:v>1.923</c:v>
                </c:pt>
                <c:pt idx="59">
                  <c:v>1.8055000000000001</c:v>
                </c:pt>
                <c:pt idx="60">
                  <c:v>1.784</c:v>
                </c:pt>
                <c:pt idx="61">
                  <c:v>1.768</c:v>
                </c:pt>
                <c:pt idx="62">
                  <c:v>1.7395</c:v>
                </c:pt>
                <c:pt idx="63">
                  <c:v>1.8049999999999999</c:v>
                </c:pt>
                <c:pt idx="64">
                  <c:v>1.8240000000000001</c:v>
                </c:pt>
                <c:pt idx="65">
                  <c:v>1.8069999999999999</c:v>
                </c:pt>
                <c:pt idx="66">
                  <c:v>1.7835000000000001</c:v>
                </c:pt>
                <c:pt idx="67">
                  <c:v>1.8234999999999999</c:v>
                </c:pt>
                <c:pt idx="68">
                  <c:v>1.8434999999999999</c:v>
                </c:pt>
                <c:pt idx="69">
                  <c:v>1.9</c:v>
                </c:pt>
                <c:pt idx="70">
                  <c:v>1.9795</c:v>
                </c:pt>
                <c:pt idx="71">
                  <c:v>1.95</c:v>
                </c:pt>
                <c:pt idx="72">
                  <c:v>1.9710000000000001</c:v>
                </c:pt>
                <c:pt idx="73">
                  <c:v>2.0463</c:v>
                </c:pt>
                <c:pt idx="74">
                  <c:v>2.153</c:v>
                </c:pt>
                <c:pt idx="75">
                  <c:v>2.2010000000000001</c:v>
                </c:pt>
                <c:pt idx="76">
                  <c:v>2.3809999999999998</c:v>
                </c:pt>
                <c:pt idx="77">
                  <c:v>2.3105000000000002</c:v>
                </c:pt>
                <c:pt idx="78">
                  <c:v>2.4729999999999999</c:v>
                </c:pt>
                <c:pt idx="79">
                  <c:v>2.5640000000000001</c:v>
                </c:pt>
                <c:pt idx="80">
                  <c:v>2.67</c:v>
                </c:pt>
                <c:pt idx="81">
                  <c:v>2.6960000000000002</c:v>
                </c:pt>
                <c:pt idx="82">
                  <c:v>2.4950000000000001</c:v>
                </c:pt>
                <c:pt idx="83">
                  <c:v>2.3109999999999999</c:v>
                </c:pt>
                <c:pt idx="84">
                  <c:v>2.4129999999999998</c:v>
                </c:pt>
                <c:pt idx="85">
                  <c:v>2.3650000000000002</c:v>
                </c:pt>
                <c:pt idx="86">
                  <c:v>2.3250000000000002</c:v>
                </c:pt>
                <c:pt idx="87">
                  <c:v>2.3610000000000002</c:v>
                </c:pt>
                <c:pt idx="88">
                  <c:v>2.5179999999999998</c:v>
                </c:pt>
                <c:pt idx="89">
                  <c:v>2.8174999999999999</c:v>
                </c:pt>
                <c:pt idx="90">
                  <c:v>3.46</c:v>
                </c:pt>
                <c:pt idx="91">
                  <c:v>3.0074999999999998</c:v>
                </c:pt>
                <c:pt idx="92">
                  <c:v>3.76</c:v>
                </c:pt>
                <c:pt idx="93">
                  <c:v>3.65</c:v>
                </c:pt>
                <c:pt idx="94">
                  <c:v>3.653</c:v>
                </c:pt>
                <c:pt idx="95">
                  <c:v>3.54</c:v>
                </c:pt>
                <c:pt idx="96">
                  <c:v>3.504</c:v>
                </c:pt>
                <c:pt idx="97">
                  <c:v>3.57</c:v>
                </c:pt>
                <c:pt idx="98">
                  <c:v>3.3639999999999999</c:v>
                </c:pt>
                <c:pt idx="99">
                  <c:v>2.911</c:v>
                </c:pt>
                <c:pt idx="100">
                  <c:v>2.9735</c:v>
                </c:pt>
                <c:pt idx="101">
                  <c:v>2.8370000000000002</c:v>
                </c:pt>
                <c:pt idx="102">
                  <c:v>2.9674999999999998</c:v>
                </c:pt>
                <c:pt idx="103">
                  <c:v>2.9784999999999999</c:v>
                </c:pt>
                <c:pt idx="104">
                  <c:v>2.8925000000000001</c:v>
                </c:pt>
                <c:pt idx="105">
                  <c:v>2.8664999999999998</c:v>
                </c:pt>
                <c:pt idx="106">
                  <c:v>2.9464999999999999</c:v>
                </c:pt>
                <c:pt idx="107">
                  <c:v>2.8915000000000002</c:v>
                </c:pt>
                <c:pt idx="108">
                  <c:v>2.9344999999999999</c:v>
                </c:pt>
                <c:pt idx="109">
                  <c:v>2.9060000000000001</c:v>
                </c:pt>
                <c:pt idx="110">
                  <c:v>2.8959999999999999</c:v>
                </c:pt>
                <c:pt idx="111">
                  <c:v>2.931</c:v>
                </c:pt>
                <c:pt idx="112">
                  <c:v>3.1890000000000001</c:v>
                </c:pt>
                <c:pt idx="113">
                  <c:v>3.0859999999999999</c:v>
                </c:pt>
                <c:pt idx="114">
                  <c:v>3.0375000000000001</c:v>
                </c:pt>
                <c:pt idx="115">
                  <c:v>2.927</c:v>
                </c:pt>
                <c:pt idx="116">
                  <c:v>2.8595000000000002</c:v>
                </c:pt>
                <c:pt idx="117">
                  <c:v>2.8592</c:v>
                </c:pt>
                <c:pt idx="118">
                  <c:v>2.72</c:v>
                </c:pt>
                <c:pt idx="119">
                  <c:v>2.6560000000000001</c:v>
                </c:pt>
                <c:pt idx="120">
                  <c:v>2.6088</c:v>
                </c:pt>
                <c:pt idx="121">
                  <c:v>2.5895000000000001</c:v>
                </c:pt>
                <c:pt idx="122">
                  <c:v>2.68</c:v>
                </c:pt>
                <c:pt idx="123">
                  <c:v>2.5282</c:v>
                </c:pt>
                <c:pt idx="124">
                  <c:v>2.4095</c:v>
                </c:pt>
                <c:pt idx="125">
                  <c:v>2.3363999999999998</c:v>
                </c:pt>
                <c:pt idx="126">
                  <c:v>2.38</c:v>
                </c:pt>
                <c:pt idx="127">
                  <c:v>2.3555000000000001</c:v>
                </c:pt>
                <c:pt idx="128">
                  <c:v>2.2275</c:v>
                </c:pt>
                <c:pt idx="129">
                  <c:v>2.2517999999999998</c:v>
                </c:pt>
                <c:pt idx="130">
                  <c:v>2.2035</c:v>
                </c:pt>
                <c:pt idx="131">
                  <c:v>2.3382999999999998</c:v>
                </c:pt>
                <c:pt idx="132">
                  <c:v>2.2120000000000002</c:v>
                </c:pt>
                <c:pt idx="133">
                  <c:v>2.1234999999999999</c:v>
                </c:pt>
                <c:pt idx="134">
                  <c:v>2.1640000000000001</c:v>
                </c:pt>
                <c:pt idx="135">
                  <c:v>2.0870000000000002</c:v>
                </c:pt>
                <c:pt idx="136">
                  <c:v>2.3050999999999999</c:v>
                </c:pt>
                <c:pt idx="137">
                  <c:v>2.1659000000000002</c:v>
                </c:pt>
                <c:pt idx="138">
                  <c:v>2.1775000000000002</c:v>
                </c:pt>
                <c:pt idx="139">
                  <c:v>2.1434000000000002</c:v>
                </c:pt>
                <c:pt idx="140">
                  <c:v>2.1743000000000001</c:v>
                </c:pt>
                <c:pt idx="141">
                  <c:v>2.1427999999999998</c:v>
                </c:pt>
                <c:pt idx="142">
                  <c:v>2.165</c:v>
                </c:pt>
                <c:pt idx="143">
                  <c:v>2.1364999999999998</c:v>
                </c:pt>
                <c:pt idx="144">
                  <c:v>2.1240000000000001</c:v>
                </c:pt>
                <c:pt idx="145">
                  <c:v>2.1204000000000001</c:v>
                </c:pt>
                <c:pt idx="146">
                  <c:v>2.0590000000000002</c:v>
                </c:pt>
                <c:pt idx="147">
                  <c:v>2.0348000000000002</c:v>
                </c:pt>
                <c:pt idx="148">
                  <c:v>1.9205000000000001</c:v>
                </c:pt>
                <c:pt idx="149">
                  <c:v>1.929</c:v>
                </c:pt>
                <c:pt idx="150">
                  <c:v>1.8819999999999999</c:v>
                </c:pt>
                <c:pt idx="151">
                  <c:v>1.9681</c:v>
                </c:pt>
                <c:pt idx="152">
                  <c:v>1.833</c:v>
                </c:pt>
                <c:pt idx="153">
                  <c:v>1.7367999999999999</c:v>
                </c:pt>
                <c:pt idx="154">
                  <c:v>1.7982</c:v>
                </c:pt>
                <c:pt idx="155">
                  <c:v>1.78</c:v>
                </c:pt>
                <c:pt idx="156">
                  <c:v>1.7587999999999999</c:v>
                </c:pt>
                <c:pt idx="157">
                  <c:v>1.6914</c:v>
                </c:pt>
                <c:pt idx="158">
                  <c:v>1.7564</c:v>
                </c:pt>
                <c:pt idx="159">
                  <c:v>1.6621999999999999</c:v>
                </c:pt>
                <c:pt idx="160">
                  <c:v>1.6265000000000001</c:v>
                </c:pt>
                <c:pt idx="161">
                  <c:v>1.6041000000000001</c:v>
                </c:pt>
                <c:pt idx="162">
                  <c:v>1.5669999999999999</c:v>
                </c:pt>
                <c:pt idx="163">
                  <c:v>1.63</c:v>
                </c:pt>
                <c:pt idx="164">
                  <c:v>1.9066000000000001</c:v>
                </c:pt>
                <c:pt idx="165">
                  <c:v>2.1642000000000001</c:v>
                </c:pt>
                <c:pt idx="166">
                  <c:v>2.3033999999999999</c:v>
                </c:pt>
                <c:pt idx="167">
                  <c:v>2.3144999999999998</c:v>
                </c:pt>
                <c:pt idx="168">
                  <c:v>2.3199999999999998</c:v>
                </c:pt>
                <c:pt idx="169">
                  <c:v>2.3914</c:v>
                </c:pt>
                <c:pt idx="170">
                  <c:v>2.3169</c:v>
                </c:pt>
                <c:pt idx="171">
                  <c:v>2.1898</c:v>
                </c:pt>
                <c:pt idx="172">
                  <c:v>1.9715</c:v>
                </c:pt>
                <c:pt idx="173">
                  <c:v>1.9524999999999999</c:v>
                </c:pt>
                <c:pt idx="174">
                  <c:v>1.865</c:v>
                </c:pt>
                <c:pt idx="175">
                  <c:v>1.8802000000000001</c:v>
                </c:pt>
                <c:pt idx="176">
                  <c:v>1.7715000000000001</c:v>
                </c:pt>
                <c:pt idx="177">
                  <c:v>1.7635000000000001</c:v>
                </c:pt>
                <c:pt idx="178">
                  <c:v>1.7555000000000001</c:v>
                </c:pt>
                <c:pt idx="179">
                  <c:v>1.7430000000000001</c:v>
                </c:pt>
                <c:pt idx="180">
                  <c:v>1.885</c:v>
                </c:pt>
                <c:pt idx="181">
                  <c:v>1.8071999999999999</c:v>
                </c:pt>
                <c:pt idx="182">
                  <c:v>1.7837000000000001</c:v>
                </c:pt>
                <c:pt idx="183">
                  <c:v>1.7375</c:v>
                </c:pt>
                <c:pt idx="184">
                  <c:v>1.8201000000000001</c:v>
                </c:pt>
                <c:pt idx="185">
                  <c:v>1.8039000000000001</c:v>
                </c:pt>
                <c:pt idx="186">
                  <c:v>1.754</c:v>
                </c:pt>
                <c:pt idx="187">
                  <c:v>1.7549999999999999</c:v>
                </c:pt>
                <c:pt idx="188">
                  <c:v>1.6876</c:v>
                </c:pt>
                <c:pt idx="189">
                  <c:v>1.7012</c:v>
                </c:pt>
                <c:pt idx="190">
                  <c:v>1.7150000000000001</c:v>
                </c:pt>
                <c:pt idx="191">
                  <c:v>1.6595</c:v>
                </c:pt>
                <c:pt idx="192">
                  <c:v>1.6675</c:v>
                </c:pt>
                <c:pt idx="193">
                  <c:v>1.6637999999999999</c:v>
                </c:pt>
                <c:pt idx="194">
                  <c:v>1.6319999999999999</c:v>
                </c:pt>
                <c:pt idx="195">
                  <c:v>1.5774999999999999</c:v>
                </c:pt>
                <c:pt idx="196">
                  <c:v>1.58</c:v>
                </c:pt>
                <c:pt idx="197">
                  <c:v>1.5622</c:v>
                </c:pt>
                <c:pt idx="198">
                  <c:v>1.5489999999999999</c:v>
                </c:pt>
                <c:pt idx="199">
                  <c:v>1.5891999999999999</c:v>
                </c:pt>
                <c:pt idx="200">
                  <c:v>1.879</c:v>
                </c:pt>
                <c:pt idx="201">
                  <c:v>1.7172000000000001</c:v>
                </c:pt>
                <c:pt idx="202">
                  <c:v>1.8083</c:v>
                </c:pt>
                <c:pt idx="203">
                  <c:v>1.8632</c:v>
                </c:pt>
                <c:pt idx="204">
                  <c:v>1.7472000000000001</c:v>
                </c:pt>
                <c:pt idx="205">
                  <c:v>1.7174</c:v>
                </c:pt>
                <c:pt idx="206">
                  <c:v>1.8264</c:v>
                </c:pt>
                <c:pt idx="207">
                  <c:v>1.9088000000000001</c:v>
                </c:pt>
                <c:pt idx="208">
                  <c:v>2.0226000000000002</c:v>
                </c:pt>
                <c:pt idx="209">
                  <c:v>2.0095000000000001</c:v>
                </c:pt>
                <c:pt idx="210">
                  <c:v>2.0567000000000002</c:v>
                </c:pt>
                <c:pt idx="211">
                  <c:v>2.0293000000000001</c:v>
                </c:pt>
                <c:pt idx="212">
                  <c:v>2.0257000000000001</c:v>
                </c:pt>
                <c:pt idx="213">
                  <c:v>2.0308999999999999</c:v>
                </c:pt>
                <c:pt idx="214">
                  <c:v>2.1360999999999999</c:v>
                </c:pt>
                <c:pt idx="215">
                  <c:v>2.0485000000000002</c:v>
                </c:pt>
                <c:pt idx="216">
                  <c:v>1.9902</c:v>
                </c:pt>
                <c:pt idx="217">
                  <c:v>1.9795</c:v>
                </c:pt>
                <c:pt idx="218">
                  <c:v>2.0234999999999999</c:v>
                </c:pt>
                <c:pt idx="219">
                  <c:v>2.0009999999999999</c:v>
                </c:pt>
                <c:pt idx="220">
                  <c:v>2.1417999999999999</c:v>
                </c:pt>
                <c:pt idx="221">
                  <c:v>2.2315</c:v>
                </c:pt>
                <c:pt idx="222">
                  <c:v>2.2764000000000002</c:v>
                </c:pt>
                <c:pt idx="223">
                  <c:v>2.3858999999999999</c:v>
                </c:pt>
                <c:pt idx="224">
                  <c:v>2.2155999999999998</c:v>
                </c:pt>
                <c:pt idx="225">
                  <c:v>2.2389999999999999</c:v>
                </c:pt>
                <c:pt idx="226">
                  <c:v>2.3355000000000001</c:v>
                </c:pt>
                <c:pt idx="227">
                  <c:v>2.3618000000000001</c:v>
                </c:pt>
                <c:pt idx="228">
                  <c:v>2.4121999999999999</c:v>
                </c:pt>
                <c:pt idx="229">
                  <c:v>2.3380999999999998</c:v>
                </c:pt>
                <c:pt idx="230">
                  <c:v>2.2713999999999999</c:v>
                </c:pt>
                <c:pt idx="231">
                  <c:v>2.2320000000000002</c:v>
                </c:pt>
                <c:pt idx="232">
                  <c:v>2.2403</c:v>
                </c:pt>
                <c:pt idx="233">
                  <c:v>2.2136999999999998</c:v>
                </c:pt>
                <c:pt idx="234">
                  <c:v>2.2633999999999999</c:v>
                </c:pt>
                <c:pt idx="235">
                  <c:v>2.2355</c:v>
                </c:pt>
                <c:pt idx="236">
                  <c:v>2.4449000000000001</c:v>
                </c:pt>
                <c:pt idx="237">
                  <c:v>2.4779</c:v>
                </c:pt>
                <c:pt idx="238">
                  <c:v>2.5651000000000002</c:v>
                </c:pt>
                <c:pt idx="239">
                  <c:v>2.657</c:v>
                </c:pt>
                <c:pt idx="240">
                  <c:v>2.6814</c:v>
                </c:pt>
                <c:pt idx="241">
                  <c:v>2.8380000000000001</c:v>
                </c:pt>
                <c:pt idx="242">
                  <c:v>3.1947000000000001</c:v>
                </c:pt>
                <c:pt idx="243">
                  <c:v>3.0139999999999998</c:v>
                </c:pt>
                <c:pt idx="244">
                  <c:v>3.1787999999999998</c:v>
                </c:pt>
                <c:pt idx="245">
                  <c:v>3.1019999999999999</c:v>
                </c:pt>
                <c:pt idx="246">
                  <c:v>3.4203999999999999</c:v>
                </c:pt>
                <c:pt idx="247">
                  <c:v>3.6187</c:v>
                </c:pt>
                <c:pt idx="248">
                  <c:v>3.9478</c:v>
                </c:pt>
                <c:pt idx="249">
                  <c:v>3.8561999999999999</c:v>
                </c:pt>
                <c:pt idx="250">
                  <c:v>3.8675000000000002</c:v>
                </c:pt>
                <c:pt idx="251">
                  <c:v>3.9592999999999998</c:v>
                </c:pt>
                <c:pt idx="252">
                  <c:v>3.9973000000000001</c:v>
                </c:pt>
                <c:pt idx="253">
                  <c:v>4.0156000000000001</c:v>
                </c:pt>
                <c:pt idx="254">
                  <c:v>3.5924999999999998</c:v>
                </c:pt>
                <c:pt idx="255">
                  <c:v>3.4352</c:v>
                </c:pt>
                <c:pt idx="256">
                  <c:v>3.6105</c:v>
                </c:pt>
                <c:pt idx="257">
                  <c:v>3.2126000000000001</c:v>
                </c:pt>
                <c:pt idx="258">
                  <c:v>3.2471000000000001</c:v>
                </c:pt>
                <c:pt idx="259">
                  <c:v>3.2265999999999999</c:v>
                </c:pt>
                <c:pt idx="260">
                  <c:v>3.2589000000000001</c:v>
                </c:pt>
                <c:pt idx="261">
                  <c:v>3.1878000000000002</c:v>
                </c:pt>
                <c:pt idx="262">
                  <c:v>3.3826999999999998</c:v>
                </c:pt>
                <c:pt idx="263">
                  <c:v>3.2532000000000001</c:v>
                </c:pt>
                <c:pt idx="264">
                  <c:v>3.1507000000000001</c:v>
                </c:pt>
                <c:pt idx="265">
                  <c:v>3.1086</c:v>
                </c:pt>
                <c:pt idx="266">
                  <c:v>3.1230000000000002</c:v>
                </c:pt>
                <c:pt idx="267">
                  <c:v>3.1758000000000002</c:v>
                </c:pt>
                <c:pt idx="268">
                  <c:v>3.2262</c:v>
                </c:pt>
                <c:pt idx="269">
                  <c:v>3.3062999999999998</c:v>
                </c:pt>
                <c:pt idx="270">
                  <c:v>3.1259000000000001</c:v>
                </c:pt>
                <c:pt idx="271">
                  <c:v>3.1474000000000002</c:v>
                </c:pt>
                <c:pt idx="272">
                  <c:v>3.1614</c:v>
                </c:pt>
                <c:pt idx="273">
                  <c:v>3.2724000000000002</c:v>
                </c:pt>
                <c:pt idx="274">
                  <c:v>3.2726000000000002</c:v>
                </c:pt>
                <c:pt idx="275">
                  <c:v>3.3121</c:v>
                </c:pt>
                <c:pt idx="276">
                  <c:v>3.1858</c:v>
                </c:pt>
                <c:pt idx="277">
                  <c:v>3.2458</c:v>
                </c:pt>
                <c:pt idx="278">
                  <c:v>3.3046000000000002</c:v>
                </c:pt>
                <c:pt idx="279">
                  <c:v>3.5066000000000002</c:v>
                </c:pt>
                <c:pt idx="280">
                  <c:v>3.7225000000000001</c:v>
                </c:pt>
                <c:pt idx="281">
                  <c:v>3.8765000000000001</c:v>
                </c:pt>
                <c:pt idx="282">
                  <c:v>3.7557</c:v>
                </c:pt>
                <c:pt idx="283">
                  <c:v>4.0545</c:v>
                </c:pt>
                <c:pt idx="284">
                  <c:v>4.0476999999999999</c:v>
                </c:pt>
                <c:pt idx="285">
                  <c:v>3.7218</c:v>
                </c:pt>
                <c:pt idx="286">
                  <c:v>3.8662000000000001</c:v>
                </c:pt>
                <c:pt idx="287">
                  <c:v>3.8803999999999998</c:v>
                </c:pt>
                <c:pt idx="288">
                  <c:v>3.6438999999999999</c:v>
                </c:pt>
                <c:pt idx="289">
                  <c:v>3.7511000000000001</c:v>
                </c:pt>
                <c:pt idx="290">
                  <c:v>3.9238</c:v>
                </c:pt>
                <c:pt idx="291">
                  <c:v>3.9207000000000001</c:v>
                </c:pt>
                <c:pt idx="292">
                  <c:v>3.9218000000000002</c:v>
                </c:pt>
                <c:pt idx="293">
                  <c:v>3.8517999999999999</c:v>
                </c:pt>
                <c:pt idx="294">
                  <c:v>3.8125</c:v>
                </c:pt>
                <c:pt idx="295">
                  <c:v>4.1444999999999999</c:v>
                </c:pt>
                <c:pt idx="296">
                  <c:v>4.1551</c:v>
                </c:pt>
                <c:pt idx="297">
                  <c:v>4.0174000000000003</c:v>
                </c:pt>
                <c:pt idx="298">
                  <c:v>4.2363999999999997</c:v>
                </c:pt>
                <c:pt idx="299">
                  <c:v>4.0190000000000001</c:v>
                </c:pt>
                <c:pt idx="300">
                  <c:v>4.282</c:v>
                </c:pt>
                <c:pt idx="301">
                  <c:v>4.4733000000000001</c:v>
                </c:pt>
                <c:pt idx="302">
                  <c:v>5.2046000000000001</c:v>
                </c:pt>
                <c:pt idx="303">
                  <c:v>5.4858000000000002</c:v>
                </c:pt>
                <c:pt idx="304">
                  <c:v>5.3361000000000001</c:v>
                </c:pt>
                <c:pt idx="305">
                  <c:v>5.4661</c:v>
                </c:pt>
                <c:pt idx="306">
                  <c:v>5.2240000000000002</c:v>
                </c:pt>
                <c:pt idx="307">
                  <c:v>5.4913999999999996</c:v>
                </c:pt>
                <c:pt idx="308">
                  <c:v>5.6112000000000002</c:v>
                </c:pt>
                <c:pt idx="309">
                  <c:v>5.7446000000000002</c:v>
                </c:pt>
                <c:pt idx="310">
                  <c:v>5.3319000000000001</c:v>
                </c:pt>
                <c:pt idx="311">
                  <c:v>5.1936999999999998</c:v>
                </c:pt>
                <c:pt idx="312">
                  <c:v>5.4625000000000004</c:v>
                </c:pt>
                <c:pt idx="313">
                  <c:v>5.5986000000000002</c:v>
                </c:pt>
                <c:pt idx="314">
                  <c:v>5.6315</c:v>
                </c:pt>
                <c:pt idx="315">
                  <c:v>5.4366000000000003</c:v>
                </c:pt>
                <c:pt idx="316">
                  <c:v>5.2172000000000001</c:v>
                </c:pt>
                <c:pt idx="317">
                  <c:v>4.9686000000000003</c:v>
                </c:pt>
                <c:pt idx="318">
                  <c:v>5.2122999999999999</c:v>
                </c:pt>
                <c:pt idx="319">
                  <c:v>5.1492000000000004</c:v>
                </c:pt>
                <c:pt idx="320">
                  <c:v>5.4428000000000001</c:v>
                </c:pt>
                <c:pt idx="321">
                  <c:v>5.6372</c:v>
                </c:pt>
                <c:pt idx="322">
                  <c:v>5.6238999999999999</c:v>
                </c:pt>
                <c:pt idx="323">
                  <c:v>5.5702999999999996</c:v>
                </c:pt>
                <c:pt idx="324">
                  <c:v>5.3041</c:v>
                </c:pt>
                <c:pt idx="325">
                  <c:v>5.1599000000000004</c:v>
                </c:pt>
                <c:pt idx="326">
                  <c:v>4.7389999999999999</c:v>
                </c:pt>
                <c:pt idx="327">
                  <c:v>4.9721000000000002</c:v>
                </c:pt>
                <c:pt idx="328">
                  <c:v>4.7314999999999996</c:v>
                </c:pt>
                <c:pt idx="329">
                  <c:v>5.2561999999999998</c:v>
                </c:pt>
                <c:pt idx="330">
                  <c:v>5.1734</c:v>
                </c:pt>
                <c:pt idx="331">
                  <c:v>5.1830999999999996</c:v>
                </c:pt>
                <c:pt idx="332">
                  <c:v>5.4154</c:v>
                </c:pt>
                <c:pt idx="333">
                  <c:v>5.1791</c:v>
                </c:pt>
                <c:pt idx="334">
                  <c:v>5.1851000000000003</c:v>
                </c:pt>
                <c:pt idx="335">
                  <c:v>5.2859999999999996</c:v>
                </c:pt>
                <c:pt idx="336">
                  <c:v>5.0731000000000002</c:v>
                </c:pt>
                <c:pt idx="337">
                  <c:v>5.2366999999999999</c:v>
                </c:pt>
                <c:pt idx="338">
                  <c:v>5.0631000000000004</c:v>
                </c:pt>
                <c:pt idx="339">
                  <c:v>4.9865000000000004</c:v>
                </c:pt>
                <c:pt idx="340">
                  <c:v>5.0574000000000003</c:v>
                </c:pt>
                <c:pt idx="341">
                  <c:v>4.7859999999999996</c:v>
                </c:pt>
                <c:pt idx="342">
                  <c:v>4.7241</c:v>
                </c:pt>
                <c:pt idx="343">
                  <c:v>4.9543999999999997</c:v>
                </c:pt>
                <c:pt idx="344">
                  <c:v>5.032</c:v>
                </c:pt>
                <c:pt idx="345">
                  <c:v>5.0350000000000001</c:v>
                </c:pt>
                <c:pt idx="346">
                  <c:v>4.9204999999999997</c:v>
                </c:pt>
                <c:pt idx="347">
                  <c:v>4.8521000000000001</c:v>
                </c:pt>
                <c:pt idx="348">
                  <c:v>4.9526000000000003</c:v>
                </c:pt>
                <c:pt idx="349">
                  <c:v>4.9715999999999996</c:v>
                </c:pt>
                <c:pt idx="350">
                  <c:v>5.0152999999999999</c:v>
                </c:pt>
                <c:pt idx="351">
                  <c:v>5.1933999999999996</c:v>
                </c:pt>
                <c:pt idx="352">
                  <c:v>5.2443</c:v>
                </c:pt>
                <c:pt idx="353">
                  <c:v>5.5925000000000002</c:v>
                </c:pt>
                <c:pt idx="354">
                  <c:v>5.6580000000000004</c:v>
                </c:pt>
                <c:pt idx="355">
                  <c:v>5.5094000000000003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9B0-4EAD-975E-F947A019A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4585199"/>
        <c:axId val="2049906127"/>
      </c:scatterChart>
      <c:scatterChart>
        <c:scatterStyle val="lineMarker"/>
        <c:varyColors val="0"/>
        <c:ser>
          <c:idx val="2"/>
          <c:order val="2"/>
          <c:tx>
            <c:strRef>
              <c:f>FOREX!$C$1</c:f>
              <c:strCache>
                <c:ptCount val="1"/>
                <c:pt idx="0">
                  <c:v>USD/EUR</c:v>
                </c:pt>
              </c:strCache>
            </c:strRef>
          </c:tx>
          <c:spPr>
            <a:ln w="381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FOREX!$A$2:$A$357</c:f>
              <c:numCache>
                <c:formatCode>m/d/yyyy</c:formatCode>
                <c:ptCount val="356"/>
                <c:pt idx="0">
                  <c:v>34700</c:v>
                </c:pt>
                <c:pt idx="1">
                  <c:v>34731</c:v>
                </c:pt>
                <c:pt idx="2">
                  <c:v>34759</c:v>
                </c:pt>
                <c:pt idx="3">
                  <c:v>34790</c:v>
                </c:pt>
                <c:pt idx="4">
                  <c:v>34820</c:v>
                </c:pt>
                <c:pt idx="5">
                  <c:v>34851</c:v>
                </c:pt>
                <c:pt idx="6">
                  <c:v>34881</c:v>
                </c:pt>
                <c:pt idx="7">
                  <c:v>34912</c:v>
                </c:pt>
                <c:pt idx="8">
                  <c:v>34943</c:v>
                </c:pt>
                <c:pt idx="9">
                  <c:v>34973</c:v>
                </c:pt>
                <c:pt idx="10">
                  <c:v>35004</c:v>
                </c:pt>
                <c:pt idx="11">
                  <c:v>35034</c:v>
                </c:pt>
                <c:pt idx="12">
                  <c:v>35065</c:v>
                </c:pt>
                <c:pt idx="13">
                  <c:v>35096</c:v>
                </c:pt>
                <c:pt idx="14">
                  <c:v>35125</c:v>
                </c:pt>
                <c:pt idx="15">
                  <c:v>35156</c:v>
                </c:pt>
                <c:pt idx="16">
                  <c:v>35186</c:v>
                </c:pt>
                <c:pt idx="17">
                  <c:v>35217</c:v>
                </c:pt>
                <c:pt idx="18">
                  <c:v>35247</c:v>
                </c:pt>
                <c:pt idx="19">
                  <c:v>35278</c:v>
                </c:pt>
                <c:pt idx="20">
                  <c:v>35309</c:v>
                </c:pt>
                <c:pt idx="21">
                  <c:v>35339</c:v>
                </c:pt>
                <c:pt idx="22">
                  <c:v>35370</c:v>
                </c:pt>
                <c:pt idx="23">
                  <c:v>35400</c:v>
                </c:pt>
                <c:pt idx="24">
                  <c:v>35431</c:v>
                </c:pt>
                <c:pt idx="25">
                  <c:v>35462</c:v>
                </c:pt>
                <c:pt idx="26">
                  <c:v>35490</c:v>
                </c:pt>
                <c:pt idx="27">
                  <c:v>35521</c:v>
                </c:pt>
                <c:pt idx="28">
                  <c:v>35551</c:v>
                </c:pt>
                <c:pt idx="29">
                  <c:v>35582</c:v>
                </c:pt>
                <c:pt idx="30">
                  <c:v>35612</c:v>
                </c:pt>
                <c:pt idx="31">
                  <c:v>35643</c:v>
                </c:pt>
                <c:pt idx="32">
                  <c:v>35674</c:v>
                </c:pt>
                <c:pt idx="33">
                  <c:v>35704</c:v>
                </c:pt>
                <c:pt idx="34">
                  <c:v>35735</c:v>
                </c:pt>
                <c:pt idx="35">
                  <c:v>35765</c:v>
                </c:pt>
                <c:pt idx="36">
                  <c:v>35796</c:v>
                </c:pt>
                <c:pt idx="37">
                  <c:v>35827</c:v>
                </c:pt>
                <c:pt idx="38">
                  <c:v>35855</c:v>
                </c:pt>
                <c:pt idx="39">
                  <c:v>35886</c:v>
                </c:pt>
                <c:pt idx="40">
                  <c:v>35916</c:v>
                </c:pt>
                <c:pt idx="41">
                  <c:v>35947</c:v>
                </c:pt>
                <c:pt idx="42">
                  <c:v>35977</c:v>
                </c:pt>
                <c:pt idx="43">
                  <c:v>36008</c:v>
                </c:pt>
                <c:pt idx="44">
                  <c:v>36039</c:v>
                </c:pt>
                <c:pt idx="45">
                  <c:v>36069</c:v>
                </c:pt>
                <c:pt idx="46">
                  <c:v>36100</c:v>
                </c:pt>
                <c:pt idx="47">
                  <c:v>36130</c:v>
                </c:pt>
                <c:pt idx="48">
                  <c:v>36161</c:v>
                </c:pt>
                <c:pt idx="49">
                  <c:v>36192</c:v>
                </c:pt>
                <c:pt idx="50">
                  <c:v>36220</c:v>
                </c:pt>
                <c:pt idx="51">
                  <c:v>36251</c:v>
                </c:pt>
                <c:pt idx="52">
                  <c:v>36281</c:v>
                </c:pt>
                <c:pt idx="53">
                  <c:v>36312</c:v>
                </c:pt>
                <c:pt idx="54">
                  <c:v>36342</c:v>
                </c:pt>
                <c:pt idx="55">
                  <c:v>36373</c:v>
                </c:pt>
                <c:pt idx="56">
                  <c:v>36404</c:v>
                </c:pt>
                <c:pt idx="57">
                  <c:v>36434</c:v>
                </c:pt>
                <c:pt idx="58">
                  <c:v>36465</c:v>
                </c:pt>
                <c:pt idx="59">
                  <c:v>36495</c:v>
                </c:pt>
                <c:pt idx="60">
                  <c:v>36526</c:v>
                </c:pt>
                <c:pt idx="61">
                  <c:v>36557</c:v>
                </c:pt>
                <c:pt idx="62">
                  <c:v>36586</c:v>
                </c:pt>
                <c:pt idx="63">
                  <c:v>36617</c:v>
                </c:pt>
                <c:pt idx="64">
                  <c:v>36647</c:v>
                </c:pt>
                <c:pt idx="65">
                  <c:v>36678</c:v>
                </c:pt>
                <c:pt idx="66">
                  <c:v>36708</c:v>
                </c:pt>
                <c:pt idx="67">
                  <c:v>36739</c:v>
                </c:pt>
                <c:pt idx="68">
                  <c:v>36770</c:v>
                </c:pt>
                <c:pt idx="69">
                  <c:v>36800</c:v>
                </c:pt>
                <c:pt idx="70">
                  <c:v>36831</c:v>
                </c:pt>
                <c:pt idx="71">
                  <c:v>36861</c:v>
                </c:pt>
                <c:pt idx="72">
                  <c:v>36892</c:v>
                </c:pt>
                <c:pt idx="73">
                  <c:v>36923</c:v>
                </c:pt>
                <c:pt idx="74">
                  <c:v>36951</c:v>
                </c:pt>
                <c:pt idx="75">
                  <c:v>36982</c:v>
                </c:pt>
                <c:pt idx="76">
                  <c:v>37012</c:v>
                </c:pt>
                <c:pt idx="77">
                  <c:v>37043</c:v>
                </c:pt>
                <c:pt idx="78">
                  <c:v>37073</c:v>
                </c:pt>
                <c:pt idx="79">
                  <c:v>37104</c:v>
                </c:pt>
                <c:pt idx="80">
                  <c:v>37135</c:v>
                </c:pt>
                <c:pt idx="81">
                  <c:v>37165</c:v>
                </c:pt>
                <c:pt idx="82">
                  <c:v>37196</c:v>
                </c:pt>
                <c:pt idx="83">
                  <c:v>37226</c:v>
                </c:pt>
                <c:pt idx="84">
                  <c:v>37257</c:v>
                </c:pt>
                <c:pt idx="85">
                  <c:v>37288</c:v>
                </c:pt>
                <c:pt idx="86">
                  <c:v>37316</c:v>
                </c:pt>
                <c:pt idx="87">
                  <c:v>37347</c:v>
                </c:pt>
                <c:pt idx="88">
                  <c:v>37377</c:v>
                </c:pt>
                <c:pt idx="89">
                  <c:v>37408</c:v>
                </c:pt>
                <c:pt idx="90">
                  <c:v>37438</c:v>
                </c:pt>
                <c:pt idx="91">
                  <c:v>37469</c:v>
                </c:pt>
                <c:pt idx="92">
                  <c:v>37500</c:v>
                </c:pt>
                <c:pt idx="93">
                  <c:v>37530</c:v>
                </c:pt>
                <c:pt idx="94">
                  <c:v>37561</c:v>
                </c:pt>
                <c:pt idx="95">
                  <c:v>37591</c:v>
                </c:pt>
                <c:pt idx="96">
                  <c:v>37622</c:v>
                </c:pt>
                <c:pt idx="97">
                  <c:v>37653</c:v>
                </c:pt>
                <c:pt idx="98">
                  <c:v>37681</c:v>
                </c:pt>
                <c:pt idx="99">
                  <c:v>37712</c:v>
                </c:pt>
                <c:pt idx="100">
                  <c:v>37742</c:v>
                </c:pt>
                <c:pt idx="101">
                  <c:v>37773</c:v>
                </c:pt>
                <c:pt idx="102">
                  <c:v>37803</c:v>
                </c:pt>
                <c:pt idx="103">
                  <c:v>37834</c:v>
                </c:pt>
                <c:pt idx="104">
                  <c:v>37865</c:v>
                </c:pt>
                <c:pt idx="105">
                  <c:v>37895</c:v>
                </c:pt>
                <c:pt idx="106">
                  <c:v>37926</c:v>
                </c:pt>
                <c:pt idx="107">
                  <c:v>37956</c:v>
                </c:pt>
                <c:pt idx="108">
                  <c:v>37987</c:v>
                </c:pt>
                <c:pt idx="109">
                  <c:v>38018</c:v>
                </c:pt>
                <c:pt idx="110">
                  <c:v>38047</c:v>
                </c:pt>
                <c:pt idx="111">
                  <c:v>38078</c:v>
                </c:pt>
                <c:pt idx="112">
                  <c:v>38108</c:v>
                </c:pt>
                <c:pt idx="113">
                  <c:v>38139</c:v>
                </c:pt>
                <c:pt idx="114">
                  <c:v>38169</c:v>
                </c:pt>
                <c:pt idx="115">
                  <c:v>38200</c:v>
                </c:pt>
                <c:pt idx="116">
                  <c:v>38231</c:v>
                </c:pt>
                <c:pt idx="117">
                  <c:v>38261</c:v>
                </c:pt>
                <c:pt idx="118">
                  <c:v>38292</c:v>
                </c:pt>
                <c:pt idx="119">
                  <c:v>38322</c:v>
                </c:pt>
                <c:pt idx="120">
                  <c:v>38353</c:v>
                </c:pt>
                <c:pt idx="121">
                  <c:v>38384</c:v>
                </c:pt>
                <c:pt idx="122">
                  <c:v>38412</c:v>
                </c:pt>
                <c:pt idx="123">
                  <c:v>38443</c:v>
                </c:pt>
                <c:pt idx="124">
                  <c:v>38473</c:v>
                </c:pt>
                <c:pt idx="125">
                  <c:v>38504</c:v>
                </c:pt>
                <c:pt idx="126">
                  <c:v>38534</c:v>
                </c:pt>
                <c:pt idx="127">
                  <c:v>38565</c:v>
                </c:pt>
                <c:pt idx="128">
                  <c:v>38596</c:v>
                </c:pt>
                <c:pt idx="129">
                  <c:v>38626</c:v>
                </c:pt>
                <c:pt idx="130">
                  <c:v>38657</c:v>
                </c:pt>
                <c:pt idx="131">
                  <c:v>38687</c:v>
                </c:pt>
                <c:pt idx="132">
                  <c:v>38718</c:v>
                </c:pt>
                <c:pt idx="133">
                  <c:v>38749</c:v>
                </c:pt>
                <c:pt idx="134">
                  <c:v>38777</c:v>
                </c:pt>
                <c:pt idx="135">
                  <c:v>38808</c:v>
                </c:pt>
                <c:pt idx="136">
                  <c:v>38838</c:v>
                </c:pt>
                <c:pt idx="137">
                  <c:v>38869</c:v>
                </c:pt>
                <c:pt idx="138">
                  <c:v>38899</c:v>
                </c:pt>
                <c:pt idx="139">
                  <c:v>38930</c:v>
                </c:pt>
                <c:pt idx="140">
                  <c:v>38961</c:v>
                </c:pt>
                <c:pt idx="141">
                  <c:v>38991</c:v>
                </c:pt>
                <c:pt idx="142">
                  <c:v>39022</c:v>
                </c:pt>
                <c:pt idx="143">
                  <c:v>39052</c:v>
                </c:pt>
                <c:pt idx="144">
                  <c:v>39083</c:v>
                </c:pt>
                <c:pt idx="145">
                  <c:v>39114</c:v>
                </c:pt>
                <c:pt idx="146">
                  <c:v>39142</c:v>
                </c:pt>
                <c:pt idx="147">
                  <c:v>39173</c:v>
                </c:pt>
                <c:pt idx="148">
                  <c:v>39203</c:v>
                </c:pt>
                <c:pt idx="149">
                  <c:v>39234</c:v>
                </c:pt>
                <c:pt idx="150">
                  <c:v>39264</c:v>
                </c:pt>
                <c:pt idx="151">
                  <c:v>39295</c:v>
                </c:pt>
                <c:pt idx="152">
                  <c:v>39326</c:v>
                </c:pt>
                <c:pt idx="153">
                  <c:v>39356</c:v>
                </c:pt>
                <c:pt idx="154">
                  <c:v>39387</c:v>
                </c:pt>
                <c:pt idx="155">
                  <c:v>39417</c:v>
                </c:pt>
                <c:pt idx="156">
                  <c:v>39448</c:v>
                </c:pt>
                <c:pt idx="157">
                  <c:v>39479</c:v>
                </c:pt>
                <c:pt idx="158">
                  <c:v>39508</c:v>
                </c:pt>
                <c:pt idx="159">
                  <c:v>39539</c:v>
                </c:pt>
                <c:pt idx="160">
                  <c:v>39569</c:v>
                </c:pt>
                <c:pt idx="161">
                  <c:v>39600</c:v>
                </c:pt>
                <c:pt idx="162">
                  <c:v>39630</c:v>
                </c:pt>
                <c:pt idx="163">
                  <c:v>39661</c:v>
                </c:pt>
                <c:pt idx="164">
                  <c:v>39692</c:v>
                </c:pt>
                <c:pt idx="165">
                  <c:v>39722</c:v>
                </c:pt>
                <c:pt idx="166">
                  <c:v>39753</c:v>
                </c:pt>
                <c:pt idx="167">
                  <c:v>39783</c:v>
                </c:pt>
                <c:pt idx="168">
                  <c:v>39814</c:v>
                </c:pt>
                <c:pt idx="169">
                  <c:v>39845</c:v>
                </c:pt>
                <c:pt idx="170">
                  <c:v>39873</c:v>
                </c:pt>
                <c:pt idx="171">
                  <c:v>39904</c:v>
                </c:pt>
                <c:pt idx="172">
                  <c:v>39934</c:v>
                </c:pt>
                <c:pt idx="173">
                  <c:v>39965</c:v>
                </c:pt>
                <c:pt idx="174">
                  <c:v>39995</c:v>
                </c:pt>
                <c:pt idx="175">
                  <c:v>40026</c:v>
                </c:pt>
                <c:pt idx="176">
                  <c:v>40057</c:v>
                </c:pt>
                <c:pt idx="177">
                  <c:v>40087</c:v>
                </c:pt>
                <c:pt idx="178">
                  <c:v>40118</c:v>
                </c:pt>
                <c:pt idx="179">
                  <c:v>40148</c:v>
                </c:pt>
                <c:pt idx="180">
                  <c:v>40179</c:v>
                </c:pt>
                <c:pt idx="181">
                  <c:v>40210</c:v>
                </c:pt>
                <c:pt idx="182">
                  <c:v>40238</c:v>
                </c:pt>
                <c:pt idx="183">
                  <c:v>40269</c:v>
                </c:pt>
                <c:pt idx="184">
                  <c:v>40299</c:v>
                </c:pt>
                <c:pt idx="185">
                  <c:v>40330</c:v>
                </c:pt>
                <c:pt idx="186">
                  <c:v>40360</c:v>
                </c:pt>
                <c:pt idx="187">
                  <c:v>40391</c:v>
                </c:pt>
                <c:pt idx="188">
                  <c:v>40422</c:v>
                </c:pt>
                <c:pt idx="189">
                  <c:v>40452</c:v>
                </c:pt>
                <c:pt idx="190">
                  <c:v>40483</c:v>
                </c:pt>
                <c:pt idx="191">
                  <c:v>40513</c:v>
                </c:pt>
                <c:pt idx="192">
                  <c:v>40544</c:v>
                </c:pt>
                <c:pt idx="193">
                  <c:v>40575</c:v>
                </c:pt>
                <c:pt idx="194">
                  <c:v>40603</c:v>
                </c:pt>
                <c:pt idx="195">
                  <c:v>40634</c:v>
                </c:pt>
                <c:pt idx="196">
                  <c:v>40664</c:v>
                </c:pt>
                <c:pt idx="197">
                  <c:v>40695</c:v>
                </c:pt>
                <c:pt idx="198">
                  <c:v>40725</c:v>
                </c:pt>
                <c:pt idx="199">
                  <c:v>40756</c:v>
                </c:pt>
                <c:pt idx="200">
                  <c:v>40787</c:v>
                </c:pt>
                <c:pt idx="201">
                  <c:v>40817</c:v>
                </c:pt>
                <c:pt idx="202">
                  <c:v>40848</c:v>
                </c:pt>
                <c:pt idx="203">
                  <c:v>40878</c:v>
                </c:pt>
                <c:pt idx="204">
                  <c:v>40909</c:v>
                </c:pt>
                <c:pt idx="205">
                  <c:v>40940</c:v>
                </c:pt>
                <c:pt idx="206">
                  <c:v>40969</c:v>
                </c:pt>
                <c:pt idx="207">
                  <c:v>41000</c:v>
                </c:pt>
                <c:pt idx="208">
                  <c:v>41030</c:v>
                </c:pt>
                <c:pt idx="209">
                  <c:v>41061</c:v>
                </c:pt>
                <c:pt idx="210">
                  <c:v>41091</c:v>
                </c:pt>
                <c:pt idx="211">
                  <c:v>41122</c:v>
                </c:pt>
                <c:pt idx="212">
                  <c:v>41153</c:v>
                </c:pt>
                <c:pt idx="213">
                  <c:v>41183</c:v>
                </c:pt>
                <c:pt idx="214">
                  <c:v>41214</c:v>
                </c:pt>
                <c:pt idx="215">
                  <c:v>41244</c:v>
                </c:pt>
                <c:pt idx="216">
                  <c:v>41275</c:v>
                </c:pt>
                <c:pt idx="217">
                  <c:v>41306</c:v>
                </c:pt>
                <c:pt idx="218">
                  <c:v>41334</c:v>
                </c:pt>
                <c:pt idx="219">
                  <c:v>41365</c:v>
                </c:pt>
                <c:pt idx="220">
                  <c:v>41395</c:v>
                </c:pt>
                <c:pt idx="221">
                  <c:v>41426</c:v>
                </c:pt>
                <c:pt idx="222">
                  <c:v>41456</c:v>
                </c:pt>
                <c:pt idx="223">
                  <c:v>41487</c:v>
                </c:pt>
                <c:pt idx="224">
                  <c:v>41518</c:v>
                </c:pt>
                <c:pt idx="225">
                  <c:v>41548</c:v>
                </c:pt>
                <c:pt idx="226">
                  <c:v>41579</c:v>
                </c:pt>
                <c:pt idx="227">
                  <c:v>41609</c:v>
                </c:pt>
                <c:pt idx="228">
                  <c:v>41640</c:v>
                </c:pt>
                <c:pt idx="229">
                  <c:v>41671</c:v>
                </c:pt>
                <c:pt idx="230">
                  <c:v>41699</c:v>
                </c:pt>
                <c:pt idx="231">
                  <c:v>41730</c:v>
                </c:pt>
                <c:pt idx="232">
                  <c:v>41760</c:v>
                </c:pt>
                <c:pt idx="233">
                  <c:v>41791</c:v>
                </c:pt>
                <c:pt idx="234">
                  <c:v>41821</c:v>
                </c:pt>
                <c:pt idx="235">
                  <c:v>41852</c:v>
                </c:pt>
                <c:pt idx="236">
                  <c:v>41883</c:v>
                </c:pt>
                <c:pt idx="237">
                  <c:v>41913</c:v>
                </c:pt>
                <c:pt idx="238">
                  <c:v>41944</c:v>
                </c:pt>
                <c:pt idx="239">
                  <c:v>41974</c:v>
                </c:pt>
                <c:pt idx="240">
                  <c:v>42005</c:v>
                </c:pt>
                <c:pt idx="241">
                  <c:v>42036</c:v>
                </c:pt>
                <c:pt idx="242">
                  <c:v>42064</c:v>
                </c:pt>
                <c:pt idx="243">
                  <c:v>42095</c:v>
                </c:pt>
                <c:pt idx="244">
                  <c:v>42125</c:v>
                </c:pt>
                <c:pt idx="245">
                  <c:v>42156</c:v>
                </c:pt>
                <c:pt idx="246">
                  <c:v>42186</c:v>
                </c:pt>
                <c:pt idx="247">
                  <c:v>42217</c:v>
                </c:pt>
                <c:pt idx="248">
                  <c:v>42248</c:v>
                </c:pt>
                <c:pt idx="249">
                  <c:v>42278</c:v>
                </c:pt>
                <c:pt idx="250">
                  <c:v>42309</c:v>
                </c:pt>
                <c:pt idx="251">
                  <c:v>42339</c:v>
                </c:pt>
                <c:pt idx="252">
                  <c:v>42370</c:v>
                </c:pt>
                <c:pt idx="253">
                  <c:v>42401</c:v>
                </c:pt>
                <c:pt idx="254">
                  <c:v>42430</c:v>
                </c:pt>
                <c:pt idx="255">
                  <c:v>42461</c:v>
                </c:pt>
                <c:pt idx="256">
                  <c:v>42491</c:v>
                </c:pt>
                <c:pt idx="257">
                  <c:v>42522</c:v>
                </c:pt>
                <c:pt idx="258">
                  <c:v>42552</c:v>
                </c:pt>
                <c:pt idx="259">
                  <c:v>42583</c:v>
                </c:pt>
                <c:pt idx="260">
                  <c:v>42614</c:v>
                </c:pt>
                <c:pt idx="261">
                  <c:v>42644</c:v>
                </c:pt>
                <c:pt idx="262">
                  <c:v>42675</c:v>
                </c:pt>
                <c:pt idx="263">
                  <c:v>42705</c:v>
                </c:pt>
                <c:pt idx="264">
                  <c:v>42736</c:v>
                </c:pt>
                <c:pt idx="265">
                  <c:v>42767</c:v>
                </c:pt>
                <c:pt idx="266">
                  <c:v>42795</c:v>
                </c:pt>
                <c:pt idx="267">
                  <c:v>42826</c:v>
                </c:pt>
                <c:pt idx="268">
                  <c:v>42856</c:v>
                </c:pt>
                <c:pt idx="269">
                  <c:v>42887</c:v>
                </c:pt>
                <c:pt idx="270">
                  <c:v>42917</c:v>
                </c:pt>
                <c:pt idx="271">
                  <c:v>42948</c:v>
                </c:pt>
                <c:pt idx="272">
                  <c:v>42979</c:v>
                </c:pt>
                <c:pt idx="273">
                  <c:v>43009</c:v>
                </c:pt>
                <c:pt idx="274">
                  <c:v>43040</c:v>
                </c:pt>
                <c:pt idx="275">
                  <c:v>43070</c:v>
                </c:pt>
                <c:pt idx="276">
                  <c:v>43101</c:v>
                </c:pt>
                <c:pt idx="277">
                  <c:v>43132</c:v>
                </c:pt>
                <c:pt idx="278">
                  <c:v>43160</c:v>
                </c:pt>
                <c:pt idx="279">
                  <c:v>43191</c:v>
                </c:pt>
                <c:pt idx="280">
                  <c:v>43221</c:v>
                </c:pt>
                <c:pt idx="281">
                  <c:v>43252</c:v>
                </c:pt>
                <c:pt idx="282">
                  <c:v>43282</c:v>
                </c:pt>
                <c:pt idx="283">
                  <c:v>43313</c:v>
                </c:pt>
                <c:pt idx="284">
                  <c:v>43344</c:v>
                </c:pt>
                <c:pt idx="285">
                  <c:v>43374</c:v>
                </c:pt>
                <c:pt idx="286">
                  <c:v>43405</c:v>
                </c:pt>
                <c:pt idx="287">
                  <c:v>43435</c:v>
                </c:pt>
                <c:pt idx="288">
                  <c:v>43466</c:v>
                </c:pt>
                <c:pt idx="289">
                  <c:v>43497</c:v>
                </c:pt>
                <c:pt idx="290">
                  <c:v>43525</c:v>
                </c:pt>
                <c:pt idx="291">
                  <c:v>43556</c:v>
                </c:pt>
                <c:pt idx="292">
                  <c:v>43586</c:v>
                </c:pt>
                <c:pt idx="293">
                  <c:v>43617</c:v>
                </c:pt>
                <c:pt idx="294">
                  <c:v>43647</c:v>
                </c:pt>
                <c:pt idx="295">
                  <c:v>43678</c:v>
                </c:pt>
                <c:pt idx="296">
                  <c:v>43709</c:v>
                </c:pt>
                <c:pt idx="297">
                  <c:v>43739</c:v>
                </c:pt>
                <c:pt idx="298">
                  <c:v>43770</c:v>
                </c:pt>
                <c:pt idx="299">
                  <c:v>43800</c:v>
                </c:pt>
                <c:pt idx="300">
                  <c:v>43831</c:v>
                </c:pt>
                <c:pt idx="301">
                  <c:v>43862</c:v>
                </c:pt>
                <c:pt idx="302">
                  <c:v>43891</c:v>
                </c:pt>
                <c:pt idx="303">
                  <c:v>43922</c:v>
                </c:pt>
                <c:pt idx="304">
                  <c:v>43952</c:v>
                </c:pt>
                <c:pt idx="305">
                  <c:v>43983</c:v>
                </c:pt>
                <c:pt idx="306">
                  <c:v>44013</c:v>
                </c:pt>
                <c:pt idx="307">
                  <c:v>44044</c:v>
                </c:pt>
                <c:pt idx="308">
                  <c:v>44075</c:v>
                </c:pt>
                <c:pt idx="309">
                  <c:v>44105</c:v>
                </c:pt>
                <c:pt idx="310">
                  <c:v>44136</c:v>
                </c:pt>
                <c:pt idx="311">
                  <c:v>44166</c:v>
                </c:pt>
                <c:pt idx="312">
                  <c:v>44197</c:v>
                </c:pt>
                <c:pt idx="313">
                  <c:v>44228</c:v>
                </c:pt>
                <c:pt idx="314">
                  <c:v>44256</c:v>
                </c:pt>
                <c:pt idx="315">
                  <c:v>44287</c:v>
                </c:pt>
                <c:pt idx="316">
                  <c:v>44317</c:v>
                </c:pt>
                <c:pt idx="317">
                  <c:v>44348</c:v>
                </c:pt>
                <c:pt idx="318">
                  <c:v>44378</c:v>
                </c:pt>
                <c:pt idx="319">
                  <c:v>44409</c:v>
                </c:pt>
                <c:pt idx="320">
                  <c:v>44440</c:v>
                </c:pt>
                <c:pt idx="321">
                  <c:v>44470</c:v>
                </c:pt>
                <c:pt idx="322">
                  <c:v>44501</c:v>
                </c:pt>
                <c:pt idx="323">
                  <c:v>44531</c:v>
                </c:pt>
                <c:pt idx="324">
                  <c:v>44562</c:v>
                </c:pt>
                <c:pt idx="325">
                  <c:v>44593</c:v>
                </c:pt>
                <c:pt idx="326">
                  <c:v>44621</c:v>
                </c:pt>
                <c:pt idx="327">
                  <c:v>44652</c:v>
                </c:pt>
                <c:pt idx="328">
                  <c:v>44682</c:v>
                </c:pt>
                <c:pt idx="329">
                  <c:v>44713</c:v>
                </c:pt>
                <c:pt idx="330">
                  <c:v>44743</c:v>
                </c:pt>
                <c:pt idx="331">
                  <c:v>44774</c:v>
                </c:pt>
                <c:pt idx="332">
                  <c:v>44805</c:v>
                </c:pt>
                <c:pt idx="333">
                  <c:v>44835</c:v>
                </c:pt>
                <c:pt idx="334">
                  <c:v>44866</c:v>
                </c:pt>
                <c:pt idx="335">
                  <c:v>44896</c:v>
                </c:pt>
                <c:pt idx="336">
                  <c:v>44927</c:v>
                </c:pt>
                <c:pt idx="337">
                  <c:v>44958</c:v>
                </c:pt>
                <c:pt idx="338">
                  <c:v>44986</c:v>
                </c:pt>
                <c:pt idx="339">
                  <c:v>45017</c:v>
                </c:pt>
                <c:pt idx="340">
                  <c:v>45047</c:v>
                </c:pt>
                <c:pt idx="341">
                  <c:v>45078</c:v>
                </c:pt>
                <c:pt idx="342">
                  <c:v>45108</c:v>
                </c:pt>
                <c:pt idx="343">
                  <c:v>45139</c:v>
                </c:pt>
                <c:pt idx="344">
                  <c:v>45170</c:v>
                </c:pt>
                <c:pt idx="345">
                  <c:v>45200</c:v>
                </c:pt>
                <c:pt idx="346">
                  <c:v>45231</c:v>
                </c:pt>
                <c:pt idx="347">
                  <c:v>45261</c:v>
                </c:pt>
                <c:pt idx="348">
                  <c:v>45292</c:v>
                </c:pt>
                <c:pt idx="349">
                  <c:v>45323</c:v>
                </c:pt>
                <c:pt idx="350">
                  <c:v>45352</c:v>
                </c:pt>
                <c:pt idx="351">
                  <c:v>45383</c:v>
                </c:pt>
                <c:pt idx="352">
                  <c:v>45413</c:v>
                </c:pt>
                <c:pt idx="353">
                  <c:v>45444</c:v>
                </c:pt>
                <c:pt idx="354">
                  <c:v>45474</c:v>
                </c:pt>
                <c:pt idx="355">
                  <c:v>45505</c:v>
                </c:pt>
              </c:numCache>
            </c:numRef>
          </c:xVal>
          <c:yVal>
            <c:numRef>
              <c:f>FOREX!$C$2:$C$357</c:f>
              <c:numCache>
                <c:formatCode>#,##0.0000</c:formatCode>
                <c:ptCount val="356"/>
                <c:pt idx="0">
                  <c:v>1.2394000000000001</c:v>
                </c:pt>
                <c:pt idx="1">
                  <c:v>1.2713000000000001</c:v>
                </c:pt>
                <c:pt idx="2">
                  <c:v>1.3319000000000001</c:v>
                </c:pt>
                <c:pt idx="3">
                  <c:v>1.3250999999999999</c:v>
                </c:pt>
                <c:pt idx="4">
                  <c:v>1.3049999999999999</c:v>
                </c:pt>
                <c:pt idx="5">
                  <c:v>1.3321000000000001</c:v>
                </c:pt>
                <c:pt idx="6">
                  <c:v>1.3405</c:v>
                </c:pt>
                <c:pt idx="7">
                  <c:v>1.2746</c:v>
                </c:pt>
                <c:pt idx="8">
                  <c:v>1.2970999999999999</c:v>
                </c:pt>
                <c:pt idx="9">
                  <c:v>1.3012999999999999</c:v>
                </c:pt>
                <c:pt idx="10">
                  <c:v>1.2755000000000001</c:v>
                </c:pt>
                <c:pt idx="11">
                  <c:v>1.2777000000000001</c:v>
                </c:pt>
                <c:pt idx="12">
                  <c:v>1.234</c:v>
                </c:pt>
                <c:pt idx="13">
                  <c:v>1.2551000000000001</c:v>
                </c:pt>
                <c:pt idx="14">
                  <c:v>1.2557</c:v>
                </c:pt>
                <c:pt idx="15">
                  <c:v>1.2269000000000001</c:v>
                </c:pt>
                <c:pt idx="16">
                  <c:v>1.2392000000000001</c:v>
                </c:pt>
                <c:pt idx="17">
                  <c:v>1.2432000000000001</c:v>
                </c:pt>
                <c:pt idx="18">
                  <c:v>1.2766999999999999</c:v>
                </c:pt>
                <c:pt idx="19">
                  <c:v>1.2729999999999999</c:v>
                </c:pt>
                <c:pt idx="20">
                  <c:v>1.2504</c:v>
                </c:pt>
                <c:pt idx="21">
                  <c:v>1.2642</c:v>
                </c:pt>
                <c:pt idx="22">
                  <c:v>1.254</c:v>
                </c:pt>
                <c:pt idx="23">
                  <c:v>1.2538</c:v>
                </c:pt>
                <c:pt idx="24">
                  <c:v>1.1796</c:v>
                </c:pt>
                <c:pt idx="25">
                  <c:v>1.1468</c:v>
                </c:pt>
                <c:pt idx="26">
                  <c:v>1.1660999999999999</c:v>
                </c:pt>
                <c:pt idx="27">
                  <c:v>1.1254999999999999</c:v>
                </c:pt>
                <c:pt idx="28">
                  <c:v>1.141</c:v>
                </c:pt>
                <c:pt idx="29">
                  <c:v>1.1267</c:v>
                </c:pt>
                <c:pt idx="30">
                  <c:v>1.0732999999999999</c:v>
                </c:pt>
                <c:pt idx="31">
                  <c:v>1.0878000000000001</c:v>
                </c:pt>
                <c:pt idx="32">
                  <c:v>1.1122000000000001</c:v>
                </c:pt>
                <c:pt idx="33">
                  <c:v>1.143</c:v>
                </c:pt>
                <c:pt idx="34">
                  <c:v>1.123</c:v>
                </c:pt>
                <c:pt idx="35">
                  <c:v>1.0991</c:v>
                </c:pt>
                <c:pt idx="36">
                  <c:v>1.079</c:v>
                </c:pt>
                <c:pt idx="37">
                  <c:v>1.0884</c:v>
                </c:pt>
                <c:pt idx="38">
                  <c:v>1.0768</c:v>
                </c:pt>
                <c:pt idx="39">
                  <c:v>1.1020000000000001</c:v>
                </c:pt>
                <c:pt idx="40">
                  <c:v>1.1029</c:v>
                </c:pt>
                <c:pt idx="41">
                  <c:v>1.0952</c:v>
                </c:pt>
                <c:pt idx="42">
                  <c:v>1.1094999999999999</c:v>
                </c:pt>
                <c:pt idx="43">
                  <c:v>1.1302000000000001</c:v>
                </c:pt>
                <c:pt idx="44">
                  <c:v>1.1795</c:v>
                </c:pt>
                <c:pt idx="45">
                  <c:v>1.1887000000000001</c:v>
                </c:pt>
                <c:pt idx="46">
                  <c:v>1.1600999999999999</c:v>
                </c:pt>
                <c:pt idx="47">
                  <c:v>1.1722999999999999</c:v>
                </c:pt>
                <c:pt idx="48">
                  <c:v>1.1366000000000001</c:v>
                </c:pt>
                <c:pt idx="49">
                  <c:v>1.1025</c:v>
                </c:pt>
                <c:pt idx="50">
                  <c:v>1.077</c:v>
                </c:pt>
                <c:pt idx="51">
                  <c:v>1.0569999999999999</c:v>
                </c:pt>
                <c:pt idx="52">
                  <c:v>1.0423</c:v>
                </c:pt>
                <c:pt idx="53">
                  <c:v>1.0357000000000001</c:v>
                </c:pt>
                <c:pt idx="54">
                  <c:v>1.0707</c:v>
                </c:pt>
                <c:pt idx="55">
                  <c:v>1.0564</c:v>
                </c:pt>
                <c:pt idx="56">
                  <c:v>1.0684</c:v>
                </c:pt>
                <c:pt idx="57">
                  <c:v>1.0550999999999999</c:v>
                </c:pt>
                <c:pt idx="58">
                  <c:v>1.0091000000000001</c:v>
                </c:pt>
                <c:pt idx="59">
                  <c:v>1.0075000000000001</c:v>
                </c:pt>
                <c:pt idx="60">
                  <c:v>0.96950000000000003</c:v>
                </c:pt>
                <c:pt idx="61">
                  <c:v>0.9647</c:v>
                </c:pt>
                <c:pt idx="62">
                  <c:v>0.95620000000000005</c:v>
                </c:pt>
                <c:pt idx="63">
                  <c:v>0.9123</c:v>
                </c:pt>
                <c:pt idx="64">
                  <c:v>0.93789999999999996</c:v>
                </c:pt>
                <c:pt idx="65">
                  <c:v>0.9526</c:v>
                </c:pt>
                <c:pt idx="66">
                  <c:v>0.92630000000000001</c:v>
                </c:pt>
                <c:pt idx="67">
                  <c:v>0.88880000000000003</c:v>
                </c:pt>
                <c:pt idx="68">
                  <c:v>0.88390000000000002</c:v>
                </c:pt>
                <c:pt idx="69">
                  <c:v>0.84930000000000005</c:v>
                </c:pt>
                <c:pt idx="70">
                  <c:v>0.87239999999999995</c:v>
                </c:pt>
                <c:pt idx="71">
                  <c:v>0.94240000000000002</c:v>
                </c:pt>
                <c:pt idx="72">
                  <c:v>0.9365</c:v>
                </c:pt>
                <c:pt idx="73">
                  <c:v>0.9234</c:v>
                </c:pt>
                <c:pt idx="74">
                  <c:v>0.87780000000000002</c:v>
                </c:pt>
                <c:pt idx="75">
                  <c:v>0.8881</c:v>
                </c:pt>
                <c:pt idx="76">
                  <c:v>0.84589999999999999</c:v>
                </c:pt>
                <c:pt idx="77">
                  <c:v>0.85</c:v>
                </c:pt>
                <c:pt idx="78">
                  <c:v>0.87619999999999998</c:v>
                </c:pt>
                <c:pt idx="79">
                  <c:v>0.91239999999999999</c:v>
                </c:pt>
                <c:pt idx="80">
                  <c:v>0.91169999999999995</c:v>
                </c:pt>
                <c:pt idx="81">
                  <c:v>0.89980000000000004</c:v>
                </c:pt>
                <c:pt idx="82">
                  <c:v>0.89649999999999996</c:v>
                </c:pt>
                <c:pt idx="83">
                  <c:v>0.89090000000000003</c:v>
                </c:pt>
                <c:pt idx="84">
                  <c:v>0.85850000000000004</c:v>
                </c:pt>
                <c:pt idx="85">
                  <c:v>0.86860000000000004</c:v>
                </c:pt>
                <c:pt idx="86">
                  <c:v>0.87180000000000002</c:v>
                </c:pt>
                <c:pt idx="87">
                  <c:v>0.9002</c:v>
                </c:pt>
                <c:pt idx="88">
                  <c:v>0.93389999999999995</c:v>
                </c:pt>
                <c:pt idx="89">
                  <c:v>0.99180000000000001</c:v>
                </c:pt>
                <c:pt idx="90">
                  <c:v>0.97750000000000004</c:v>
                </c:pt>
                <c:pt idx="91">
                  <c:v>0.98199999999999998</c:v>
                </c:pt>
                <c:pt idx="92">
                  <c:v>0.98680000000000001</c:v>
                </c:pt>
                <c:pt idx="93">
                  <c:v>0.99070000000000003</c:v>
                </c:pt>
                <c:pt idx="94">
                  <c:v>0.99460000000000004</c:v>
                </c:pt>
                <c:pt idx="95">
                  <c:v>1.0501</c:v>
                </c:pt>
                <c:pt idx="96">
                  <c:v>1.0769</c:v>
                </c:pt>
                <c:pt idx="97">
                  <c:v>1.0798000000000001</c:v>
                </c:pt>
                <c:pt idx="98">
                  <c:v>1.0924</c:v>
                </c:pt>
                <c:pt idx="99">
                  <c:v>1.1183000000000001</c:v>
                </c:pt>
                <c:pt idx="100">
                  <c:v>1.1787000000000001</c:v>
                </c:pt>
                <c:pt idx="101">
                  <c:v>1.1511</c:v>
                </c:pt>
                <c:pt idx="102">
                  <c:v>1.1231</c:v>
                </c:pt>
                <c:pt idx="103">
                  <c:v>1.0980000000000001</c:v>
                </c:pt>
                <c:pt idx="104">
                  <c:v>1.1659999999999999</c:v>
                </c:pt>
                <c:pt idx="105">
                  <c:v>1.1584000000000001</c:v>
                </c:pt>
                <c:pt idx="106">
                  <c:v>1.1994</c:v>
                </c:pt>
                <c:pt idx="107">
                  <c:v>1.2587999999999999</c:v>
                </c:pt>
                <c:pt idx="108">
                  <c:v>1.2468999999999999</c:v>
                </c:pt>
                <c:pt idx="109">
                  <c:v>1.2490000000000001</c:v>
                </c:pt>
                <c:pt idx="110">
                  <c:v>1.2315</c:v>
                </c:pt>
                <c:pt idx="111">
                  <c:v>1.1981999999999999</c:v>
                </c:pt>
                <c:pt idx="112">
                  <c:v>1.2185999999999999</c:v>
                </c:pt>
                <c:pt idx="113">
                  <c:v>1.2186999999999999</c:v>
                </c:pt>
                <c:pt idx="114">
                  <c:v>1.202</c:v>
                </c:pt>
                <c:pt idx="115">
                  <c:v>1.2188000000000001</c:v>
                </c:pt>
                <c:pt idx="116">
                  <c:v>1.2432000000000001</c:v>
                </c:pt>
                <c:pt idx="117">
                  <c:v>1.2785</c:v>
                </c:pt>
                <c:pt idx="118">
                  <c:v>1.3292999999999999</c:v>
                </c:pt>
                <c:pt idx="119">
                  <c:v>1.3557999999999999</c:v>
                </c:pt>
                <c:pt idx="120">
                  <c:v>1.3033999999999999</c:v>
                </c:pt>
                <c:pt idx="121">
                  <c:v>1.3237000000000001</c:v>
                </c:pt>
                <c:pt idx="122">
                  <c:v>1.2963</c:v>
                </c:pt>
                <c:pt idx="123">
                  <c:v>1.2873000000000001</c:v>
                </c:pt>
                <c:pt idx="124">
                  <c:v>1.2310000000000001</c:v>
                </c:pt>
                <c:pt idx="125">
                  <c:v>1.2101999999999999</c:v>
                </c:pt>
                <c:pt idx="126">
                  <c:v>1.2130000000000001</c:v>
                </c:pt>
                <c:pt idx="127">
                  <c:v>1.2343999999999999</c:v>
                </c:pt>
                <c:pt idx="128">
                  <c:v>1.2030000000000001</c:v>
                </c:pt>
                <c:pt idx="129">
                  <c:v>1.1988000000000001</c:v>
                </c:pt>
                <c:pt idx="130">
                  <c:v>1.1789000000000001</c:v>
                </c:pt>
                <c:pt idx="131">
                  <c:v>1.1842999999999999</c:v>
                </c:pt>
                <c:pt idx="132">
                  <c:v>1.2155</c:v>
                </c:pt>
                <c:pt idx="133">
                  <c:v>1.1920999999999999</c:v>
                </c:pt>
                <c:pt idx="134">
                  <c:v>1.2119</c:v>
                </c:pt>
                <c:pt idx="135">
                  <c:v>1.2637</c:v>
                </c:pt>
                <c:pt idx="136">
                  <c:v>1.2811999999999999</c:v>
                </c:pt>
                <c:pt idx="137">
                  <c:v>1.2788999999999999</c:v>
                </c:pt>
                <c:pt idx="138">
                  <c:v>1.2763</c:v>
                </c:pt>
                <c:pt idx="139">
                  <c:v>1.2806999999999999</c:v>
                </c:pt>
                <c:pt idx="140">
                  <c:v>1.2672000000000001</c:v>
                </c:pt>
                <c:pt idx="141">
                  <c:v>1.2763</c:v>
                </c:pt>
                <c:pt idx="142">
                  <c:v>1.3241000000000001</c:v>
                </c:pt>
                <c:pt idx="143">
                  <c:v>1.3199000000000001</c:v>
                </c:pt>
                <c:pt idx="144">
                  <c:v>1.3033999999999999</c:v>
                </c:pt>
                <c:pt idx="145">
                  <c:v>1.3234999999999999</c:v>
                </c:pt>
                <c:pt idx="146">
                  <c:v>1.3358000000000001</c:v>
                </c:pt>
                <c:pt idx="147">
                  <c:v>1.3647</c:v>
                </c:pt>
                <c:pt idx="148">
                  <c:v>1.3452999999999999</c:v>
                </c:pt>
                <c:pt idx="149">
                  <c:v>1.3542000000000001</c:v>
                </c:pt>
                <c:pt idx="150">
                  <c:v>1.3673</c:v>
                </c:pt>
                <c:pt idx="151">
                  <c:v>1.363</c:v>
                </c:pt>
                <c:pt idx="152">
                  <c:v>1.4272</c:v>
                </c:pt>
                <c:pt idx="153">
                  <c:v>1.4480999999999999</c:v>
                </c:pt>
                <c:pt idx="154">
                  <c:v>1.4632000000000001</c:v>
                </c:pt>
                <c:pt idx="155">
                  <c:v>1.4590000000000001</c:v>
                </c:pt>
                <c:pt idx="156">
                  <c:v>1.4865999999999999</c:v>
                </c:pt>
                <c:pt idx="157">
                  <c:v>1.5181</c:v>
                </c:pt>
                <c:pt idx="158">
                  <c:v>1.5773999999999999</c:v>
                </c:pt>
                <c:pt idx="159">
                  <c:v>1.5617000000000001</c:v>
                </c:pt>
                <c:pt idx="160">
                  <c:v>1.5553999999999999</c:v>
                </c:pt>
                <c:pt idx="161">
                  <c:v>1.5755999999999999</c:v>
                </c:pt>
                <c:pt idx="162">
                  <c:v>1.5601</c:v>
                </c:pt>
                <c:pt idx="163">
                  <c:v>1.4674</c:v>
                </c:pt>
                <c:pt idx="164">
                  <c:v>1.4104000000000001</c:v>
                </c:pt>
                <c:pt idx="165">
                  <c:v>1.2733000000000001</c:v>
                </c:pt>
                <c:pt idx="166">
                  <c:v>1.2698</c:v>
                </c:pt>
                <c:pt idx="167">
                  <c:v>1.3979999999999999</c:v>
                </c:pt>
                <c:pt idx="168">
                  <c:v>1.2782</c:v>
                </c:pt>
                <c:pt idx="169">
                  <c:v>1.2668999999999999</c:v>
                </c:pt>
                <c:pt idx="170">
                  <c:v>1.3250999999999999</c:v>
                </c:pt>
                <c:pt idx="171">
                  <c:v>1.3226</c:v>
                </c:pt>
                <c:pt idx="172">
                  <c:v>1.4154</c:v>
                </c:pt>
                <c:pt idx="173">
                  <c:v>1.4036</c:v>
                </c:pt>
                <c:pt idx="174">
                  <c:v>1.425</c:v>
                </c:pt>
                <c:pt idx="175">
                  <c:v>1.4331</c:v>
                </c:pt>
                <c:pt idx="176">
                  <c:v>1.4636</c:v>
                </c:pt>
                <c:pt idx="177">
                  <c:v>1.4718</c:v>
                </c:pt>
                <c:pt idx="178">
                  <c:v>1.5008999999999999</c:v>
                </c:pt>
                <c:pt idx="179">
                  <c:v>1.4318</c:v>
                </c:pt>
                <c:pt idx="180">
                  <c:v>1.3863000000000001</c:v>
                </c:pt>
                <c:pt idx="181">
                  <c:v>1.3626</c:v>
                </c:pt>
                <c:pt idx="182">
                  <c:v>1.3512</c:v>
                </c:pt>
                <c:pt idx="183">
                  <c:v>1.3298000000000001</c:v>
                </c:pt>
                <c:pt idx="184">
                  <c:v>1.2305999999999999</c:v>
                </c:pt>
                <c:pt idx="185">
                  <c:v>1.2236</c:v>
                </c:pt>
                <c:pt idx="186">
                  <c:v>1.3048</c:v>
                </c:pt>
                <c:pt idx="187">
                  <c:v>1.2686999999999999</c:v>
                </c:pt>
                <c:pt idx="188">
                  <c:v>1.3633</c:v>
                </c:pt>
                <c:pt idx="189">
                  <c:v>1.395</c:v>
                </c:pt>
                <c:pt idx="190">
                  <c:v>1.298</c:v>
                </c:pt>
                <c:pt idx="191">
                  <c:v>1.3379000000000001</c:v>
                </c:pt>
                <c:pt idx="192">
                  <c:v>1.3686</c:v>
                </c:pt>
                <c:pt idx="193">
                  <c:v>1.3802000000000001</c:v>
                </c:pt>
                <c:pt idx="194">
                  <c:v>1.4165000000000001</c:v>
                </c:pt>
                <c:pt idx="195">
                  <c:v>1.4799</c:v>
                </c:pt>
                <c:pt idx="196">
                  <c:v>1.4394</c:v>
                </c:pt>
                <c:pt idx="197">
                  <c:v>1.4503999999999999</c:v>
                </c:pt>
                <c:pt idx="198">
                  <c:v>1.4395</c:v>
                </c:pt>
                <c:pt idx="199">
                  <c:v>1.4377</c:v>
                </c:pt>
                <c:pt idx="200">
                  <c:v>1.3384</c:v>
                </c:pt>
                <c:pt idx="201">
                  <c:v>1.3855999999999999</c:v>
                </c:pt>
                <c:pt idx="202">
                  <c:v>1.3441000000000001</c:v>
                </c:pt>
                <c:pt idx="203">
                  <c:v>1.2945</c:v>
                </c:pt>
                <c:pt idx="204">
                  <c:v>1.3078000000000001</c:v>
                </c:pt>
                <c:pt idx="205">
                  <c:v>1.3324</c:v>
                </c:pt>
                <c:pt idx="206">
                  <c:v>1.3343</c:v>
                </c:pt>
                <c:pt idx="207">
                  <c:v>1.3240000000000001</c:v>
                </c:pt>
                <c:pt idx="208">
                  <c:v>1.2356</c:v>
                </c:pt>
                <c:pt idx="209">
                  <c:v>1.2658</c:v>
                </c:pt>
                <c:pt idx="210">
                  <c:v>1.2302999999999999</c:v>
                </c:pt>
                <c:pt idx="211">
                  <c:v>1.2575000000000001</c:v>
                </c:pt>
                <c:pt idx="212">
                  <c:v>1.2858000000000001</c:v>
                </c:pt>
                <c:pt idx="213">
                  <c:v>1.2958000000000001</c:v>
                </c:pt>
                <c:pt idx="214">
                  <c:v>1.2984</c:v>
                </c:pt>
                <c:pt idx="215">
                  <c:v>1.3193999999999999</c:v>
                </c:pt>
                <c:pt idx="216">
                  <c:v>1.3577999999999999</c:v>
                </c:pt>
                <c:pt idx="217">
                  <c:v>1.3056000000000001</c:v>
                </c:pt>
                <c:pt idx="218">
                  <c:v>1.2818000000000001</c:v>
                </c:pt>
                <c:pt idx="219">
                  <c:v>1.3166</c:v>
                </c:pt>
                <c:pt idx="220">
                  <c:v>1.2995000000000001</c:v>
                </c:pt>
                <c:pt idx="221">
                  <c:v>1.3008</c:v>
                </c:pt>
                <c:pt idx="222">
                  <c:v>1.33</c:v>
                </c:pt>
                <c:pt idx="223">
                  <c:v>1.3220000000000001</c:v>
                </c:pt>
                <c:pt idx="224">
                  <c:v>1.3524</c:v>
                </c:pt>
                <c:pt idx="225">
                  <c:v>1.3582000000000001</c:v>
                </c:pt>
                <c:pt idx="226">
                  <c:v>1.3589</c:v>
                </c:pt>
                <c:pt idx="227">
                  <c:v>1.3745000000000001</c:v>
                </c:pt>
                <c:pt idx="228">
                  <c:v>1.3485</c:v>
                </c:pt>
                <c:pt idx="229">
                  <c:v>1.3802000000000001</c:v>
                </c:pt>
                <c:pt idx="230">
                  <c:v>1.377</c:v>
                </c:pt>
                <c:pt idx="231">
                  <c:v>1.3866000000000001</c:v>
                </c:pt>
                <c:pt idx="232">
                  <c:v>1.363</c:v>
                </c:pt>
                <c:pt idx="233">
                  <c:v>1.3691</c:v>
                </c:pt>
                <c:pt idx="234">
                  <c:v>1.3388</c:v>
                </c:pt>
                <c:pt idx="235">
                  <c:v>1.3131999999999999</c:v>
                </c:pt>
                <c:pt idx="236">
                  <c:v>1.2630999999999999</c:v>
                </c:pt>
                <c:pt idx="237">
                  <c:v>1.2524</c:v>
                </c:pt>
                <c:pt idx="238">
                  <c:v>1.2450000000000001</c:v>
                </c:pt>
                <c:pt idx="239">
                  <c:v>1.2097</c:v>
                </c:pt>
                <c:pt idx="240">
                  <c:v>1.1286</c:v>
                </c:pt>
                <c:pt idx="241">
                  <c:v>1.1193</c:v>
                </c:pt>
                <c:pt idx="242">
                  <c:v>1.073</c:v>
                </c:pt>
                <c:pt idx="243">
                  <c:v>1.1222000000000001</c:v>
                </c:pt>
                <c:pt idx="244">
                  <c:v>1.0987</c:v>
                </c:pt>
                <c:pt idx="245">
                  <c:v>1.1134999999999999</c:v>
                </c:pt>
                <c:pt idx="246">
                  <c:v>1.0987</c:v>
                </c:pt>
                <c:pt idx="247">
                  <c:v>1.1211</c:v>
                </c:pt>
                <c:pt idx="248">
                  <c:v>1.1175999999999999</c:v>
                </c:pt>
                <c:pt idx="249">
                  <c:v>1.1005</c:v>
                </c:pt>
                <c:pt idx="250">
                  <c:v>1.0563</c:v>
                </c:pt>
                <c:pt idx="251">
                  <c:v>1.0860000000000001</c:v>
                </c:pt>
                <c:pt idx="252">
                  <c:v>1.0833999999999999</c:v>
                </c:pt>
                <c:pt idx="253">
                  <c:v>1.0871</c:v>
                </c:pt>
                <c:pt idx="254">
                  <c:v>1.1377999999999999</c:v>
                </c:pt>
                <c:pt idx="255">
                  <c:v>1.1454</c:v>
                </c:pt>
                <c:pt idx="256">
                  <c:v>1.1129</c:v>
                </c:pt>
                <c:pt idx="257">
                  <c:v>1.1104000000000001</c:v>
                </c:pt>
                <c:pt idx="258">
                  <c:v>1.117</c:v>
                </c:pt>
                <c:pt idx="259">
                  <c:v>1.1155999999999999</c:v>
                </c:pt>
                <c:pt idx="260">
                  <c:v>1.1237999999999999</c:v>
                </c:pt>
                <c:pt idx="261">
                  <c:v>1.0979000000000001</c:v>
                </c:pt>
                <c:pt idx="262">
                  <c:v>1.0585</c:v>
                </c:pt>
                <c:pt idx="263">
                  <c:v>1.0512999999999999</c:v>
                </c:pt>
                <c:pt idx="264">
                  <c:v>1.0794999999999999</c:v>
                </c:pt>
                <c:pt idx="265">
                  <c:v>1.0575000000000001</c:v>
                </c:pt>
                <c:pt idx="266">
                  <c:v>1.0649</c:v>
                </c:pt>
                <c:pt idx="267">
                  <c:v>1.0894999999999999</c:v>
                </c:pt>
                <c:pt idx="268">
                  <c:v>1.1241000000000001</c:v>
                </c:pt>
                <c:pt idx="269">
                  <c:v>1.1423000000000001</c:v>
                </c:pt>
                <c:pt idx="270">
                  <c:v>1.1839999999999999</c:v>
                </c:pt>
                <c:pt idx="271">
                  <c:v>1.1908000000000001</c:v>
                </c:pt>
                <c:pt idx="272">
                  <c:v>1.1812</c:v>
                </c:pt>
                <c:pt idx="273">
                  <c:v>1.1644000000000001</c:v>
                </c:pt>
                <c:pt idx="274">
                  <c:v>1.1901999999999999</c:v>
                </c:pt>
                <c:pt idx="275">
                  <c:v>1.1996</c:v>
                </c:pt>
                <c:pt idx="276">
                  <c:v>1.242</c:v>
                </c:pt>
                <c:pt idx="277">
                  <c:v>1.2193000000000001</c:v>
                </c:pt>
                <c:pt idx="278">
                  <c:v>1.2321</c:v>
                </c:pt>
                <c:pt idx="279">
                  <c:v>1.2077</c:v>
                </c:pt>
                <c:pt idx="280">
                  <c:v>1.169</c:v>
                </c:pt>
                <c:pt idx="281">
                  <c:v>1.1682999999999999</c:v>
                </c:pt>
                <c:pt idx="282">
                  <c:v>1.1691</c:v>
                </c:pt>
                <c:pt idx="283">
                  <c:v>1.1598999999999999</c:v>
                </c:pt>
                <c:pt idx="284">
                  <c:v>1.1608000000000001</c:v>
                </c:pt>
                <c:pt idx="285">
                  <c:v>1.131</c:v>
                </c:pt>
                <c:pt idx="286">
                  <c:v>1.1315</c:v>
                </c:pt>
                <c:pt idx="287">
                  <c:v>1.1469</c:v>
                </c:pt>
                <c:pt idx="288">
                  <c:v>1.1444000000000001</c:v>
                </c:pt>
                <c:pt idx="289">
                  <c:v>1.137</c:v>
                </c:pt>
                <c:pt idx="290">
                  <c:v>1.1216999999999999</c:v>
                </c:pt>
                <c:pt idx="291">
                  <c:v>1.1214999999999999</c:v>
                </c:pt>
                <c:pt idx="292">
                  <c:v>1.1167</c:v>
                </c:pt>
                <c:pt idx="293">
                  <c:v>1.1368</c:v>
                </c:pt>
                <c:pt idx="294">
                  <c:v>1.1073999999999999</c:v>
                </c:pt>
                <c:pt idx="295">
                  <c:v>1.0989</c:v>
                </c:pt>
                <c:pt idx="296">
                  <c:v>1.0898000000000001</c:v>
                </c:pt>
                <c:pt idx="297">
                  <c:v>1.115</c:v>
                </c:pt>
                <c:pt idx="298">
                  <c:v>1.1014999999999999</c:v>
                </c:pt>
                <c:pt idx="299">
                  <c:v>1.121</c:v>
                </c:pt>
                <c:pt idx="300">
                  <c:v>1.1093</c:v>
                </c:pt>
                <c:pt idx="301">
                  <c:v>1.1025</c:v>
                </c:pt>
                <c:pt idx="302">
                  <c:v>1.1029</c:v>
                </c:pt>
                <c:pt idx="303">
                  <c:v>1.0954999999999999</c:v>
                </c:pt>
                <c:pt idx="304">
                  <c:v>1.1097999999999999</c:v>
                </c:pt>
                <c:pt idx="305">
                  <c:v>1.1231</c:v>
                </c:pt>
                <c:pt idx="306">
                  <c:v>1.1774</c:v>
                </c:pt>
                <c:pt idx="307">
                  <c:v>1.1936</c:v>
                </c:pt>
                <c:pt idx="308">
                  <c:v>1.1718</c:v>
                </c:pt>
                <c:pt idx="309">
                  <c:v>1.1647000000000001</c:v>
                </c:pt>
                <c:pt idx="310">
                  <c:v>1.1928000000000001</c:v>
                </c:pt>
                <c:pt idx="311">
                  <c:v>1.2213000000000001</c:v>
                </c:pt>
                <c:pt idx="312">
                  <c:v>1.2136</c:v>
                </c:pt>
                <c:pt idx="313">
                  <c:v>1.2074</c:v>
                </c:pt>
                <c:pt idx="314">
                  <c:v>1.1728000000000001</c:v>
                </c:pt>
                <c:pt idx="315">
                  <c:v>1.2018</c:v>
                </c:pt>
                <c:pt idx="316">
                  <c:v>1.2224999999999999</c:v>
                </c:pt>
                <c:pt idx="317">
                  <c:v>1.1855</c:v>
                </c:pt>
                <c:pt idx="318">
                  <c:v>1.1870000000000001</c:v>
                </c:pt>
                <c:pt idx="319">
                  <c:v>1.1807000000000001</c:v>
                </c:pt>
                <c:pt idx="320">
                  <c:v>1.1580999999999999</c:v>
                </c:pt>
                <c:pt idx="321">
                  <c:v>1.1560999999999999</c:v>
                </c:pt>
                <c:pt idx="322">
                  <c:v>1.1335999999999999</c:v>
                </c:pt>
                <c:pt idx="323">
                  <c:v>1.1368</c:v>
                </c:pt>
                <c:pt idx="324">
                  <c:v>1.1233</c:v>
                </c:pt>
                <c:pt idx="325">
                  <c:v>1.1218999999999999</c:v>
                </c:pt>
                <c:pt idx="326">
                  <c:v>1.1065</c:v>
                </c:pt>
                <c:pt idx="327">
                  <c:v>1.0541</c:v>
                </c:pt>
                <c:pt idx="328">
                  <c:v>1.0732999999999999</c:v>
                </c:pt>
                <c:pt idx="329">
                  <c:v>1.0482</c:v>
                </c:pt>
                <c:pt idx="330">
                  <c:v>1.0218</c:v>
                </c:pt>
                <c:pt idx="331">
                  <c:v>1.0057</c:v>
                </c:pt>
                <c:pt idx="332">
                  <c:v>0.97989999999999999</c:v>
                </c:pt>
                <c:pt idx="333">
                  <c:v>0.98829999999999996</c:v>
                </c:pt>
                <c:pt idx="334">
                  <c:v>1.0405</c:v>
                </c:pt>
                <c:pt idx="335">
                  <c:v>1.0702</c:v>
                </c:pt>
                <c:pt idx="336">
                  <c:v>1.0862000000000001</c:v>
                </c:pt>
                <c:pt idx="337">
                  <c:v>1.0576000000000001</c:v>
                </c:pt>
                <c:pt idx="338">
                  <c:v>1.0839000000000001</c:v>
                </c:pt>
                <c:pt idx="339">
                  <c:v>1.1020000000000001</c:v>
                </c:pt>
                <c:pt idx="340">
                  <c:v>1.0688</c:v>
                </c:pt>
                <c:pt idx="341">
                  <c:v>1.091</c:v>
                </c:pt>
                <c:pt idx="342">
                  <c:v>1.0992999999999999</c:v>
                </c:pt>
                <c:pt idx="343">
                  <c:v>1.0841000000000001</c:v>
                </c:pt>
                <c:pt idx="344">
                  <c:v>1.0569999999999999</c:v>
                </c:pt>
                <c:pt idx="345">
                  <c:v>1.0576000000000001</c:v>
                </c:pt>
                <c:pt idx="346">
                  <c:v>1.0886</c:v>
                </c:pt>
                <c:pt idx="347">
                  <c:v>1.1035999999999999</c:v>
                </c:pt>
                <c:pt idx="348">
                  <c:v>1.0815999999999999</c:v>
                </c:pt>
                <c:pt idx="349">
                  <c:v>1.0803</c:v>
                </c:pt>
                <c:pt idx="350">
                  <c:v>1.0792999999999999</c:v>
                </c:pt>
                <c:pt idx="351">
                  <c:v>1.0665</c:v>
                </c:pt>
                <c:pt idx="352">
                  <c:v>1.0841000000000001</c:v>
                </c:pt>
                <c:pt idx="353">
                  <c:v>1.0734999999999999</c:v>
                </c:pt>
                <c:pt idx="354">
                  <c:v>1.0823</c:v>
                </c:pt>
                <c:pt idx="355">
                  <c:v>1.1173999999999999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9B0-4EAD-975E-F947A019A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010703"/>
        <c:axId val="85011663"/>
      </c:scatterChart>
      <c:valAx>
        <c:axId val="1864585199"/>
        <c:scaling>
          <c:orientation val="minMax"/>
          <c:max val="45658"/>
          <c:min val="4200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9906127"/>
        <c:crosses val="autoZero"/>
        <c:crossBetween val="midCat"/>
        <c:majorUnit val="366"/>
      </c:valAx>
      <c:valAx>
        <c:axId val="2049906127"/>
        <c:scaling>
          <c:orientation val="minMax"/>
          <c:max val="7"/>
          <c:min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4585199"/>
        <c:crosses val="autoZero"/>
        <c:crossBetween val="midCat"/>
      </c:valAx>
      <c:valAx>
        <c:axId val="85011663"/>
        <c:scaling>
          <c:orientation val="minMax"/>
          <c:max val="1.3"/>
          <c:min val="0.95000000000000007"/>
        </c:scaling>
        <c:delete val="0"/>
        <c:axPos val="r"/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010703"/>
        <c:crosses val="max"/>
        <c:crossBetween val="midCat"/>
      </c:valAx>
      <c:valAx>
        <c:axId val="85010703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50116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FOREX!$F$108</c:f>
              <c:strCache>
                <c:ptCount val="1"/>
                <c:pt idx="0">
                  <c:v>BRL/USD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FOREX!$B$110:$B$422</c:f>
              <c:numCache>
                <c:formatCode>#,##0.0000</c:formatCode>
                <c:ptCount val="313"/>
                <c:pt idx="0">
                  <c:v>2.9344999999999999</c:v>
                </c:pt>
                <c:pt idx="1">
                  <c:v>2.9060000000000001</c:v>
                </c:pt>
                <c:pt idx="2">
                  <c:v>2.8959999999999999</c:v>
                </c:pt>
                <c:pt idx="3">
                  <c:v>2.931</c:v>
                </c:pt>
                <c:pt idx="4">
                  <c:v>3.1890000000000001</c:v>
                </c:pt>
                <c:pt idx="5">
                  <c:v>3.0859999999999999</c:v>
                </c:pt>
                <c:pt idx="6">
                  <c:v>3.0375000000000001</c:v>
                </c:pt>
                <c:pt idx="7">
                  <c:v>2.927</c:v>
                </c:pt>
                <c:pt idx="8">
                  <c:v>2.8595000000000002</c:v>
                </c:pt>
                <c:pt idx="9">
                  <c:v>2.8592</c:v>
                </c:pt>
                <c:pt idx="10">
                  <c:v>2.72</c:v>
                </c:pt>
                <c:pt idx="11">
                  <c:v>2.6560000000000001</c:v>
                </c:pt>
                <c:pt idx="12">
                  <c:v>2.6088</c:v>
                </c:pt>
                <c:pt idx="13">
                  <c:v>2.5895000000000001</c:v>
                </c:pt>
                <c:pt idx="14">
                  <c:v>2.68</c:v>
                </c:pt>
                <c:pt idx="15">
                  <c:v>2.5282</c:v>
                </c:pt>
                <c:pt idx="16">
                  <c:v>2.4095</c:v>
                </c:pt>
                <c:pt idx="17">
                  <c:v>2.3363999999999998</c:v>
                </c:pt>
                <c:pt idx="18">
                  <c:v>2.38</c:v>
                </c:pt>
                <c:pt idx="19">
                  <c:v>2.3555000000000001</c:v>
                </c:pt>
                <c:pt idx="20">
                  <c:v>2.2275</c:v>
                </c:pt>
                <c:pt idx="21">
                  <c:v>2.2517999999999998</c:v>
                </c:pt>
                <c:pt idx="22">
                  <c:v>2.2035</c:v>
                </c:pt>
                <c:pt idx="23">
                  <c:v>2.3382999999999998</c:v>
                </c:pt>
                <c:pt idx="24">
                  <c:v>2.2120000000000002</c:v>
                </c:pt>
                <c:pt idx="25">
                  <c:v>2.1234999999999999</c:v>
                </c:pt>
                <c:pt idx="26">
                  <c:v>2.1640000000000001</c:v>
                </c:pt>
                <c:pt idx="27">
                  <c:v>2.0870000000000002</c:v>
                </c:pt>
                <c:pt idx="28">
                  <c:v>2.3050999999999999</c:v>
                </c:pt>
                <c:pt idx="29">
                  <c:v>2.1659000000000002</c:v>
                </c:pt>
                <c:pt idx="30">
                  <c:v>2.1775000000000002</c:v>
                </c:pt>
                <c:pt idx="31">
                  <c:v>2.1434000000000002</c:v>
                </c:pt>
                <c:pt idx="32">
                  <c:v>2.1743000000000001</c:v>
                </c:pt>
                <c:pt idx="33">
                  <c:v>2.1427999999999998</c:v>
                </c:pt>
                <c:pt idx="34">
                  <c:v>2.165</c:v>
                </c:pt>
                <c:pt idx="35">
                  <c:v>2.1364999999999998</c:v>
                </c:pt>
                <c:pt idx="36">
                  <c:v>2.1240000000000001</c:v>
                </c:pt>
                <c:pt idx="37">
                  <c:v>2.1204000000000001</c:v>
                </c:pt>
                <c:pt idx="38">
                  <c:v>2.0590000000000002</c:v>
                </c:pt>
                <c:pt idx="39">
                  <c:v>2.0348000000000002</c:v>
                </c:pt>
                <c:pt idx="40">
                  <c:v>1.9205000000000001</c:v>
                </c:pt>
                <c:pt idx="41">
                  <c:v>1.929</c:v>
                </c:pt>
                <c:pt idx="42">
                  <c:v>1.8819999999999999</c:v>
                </c:pt>
                <c:pt idx="43">
                  <c:v>1.9681</c:v>
                </c:pt>
                <c:pt idx="44">
                  <c:v>1.833</c:v>
                </c:pt>
                <c:pt idx="45">
                  <c:v>1.7367999999999999</c:v>
                </c:pt>
                <c:pt idx="46">
                  <c:v>1.7982</c:v>
                </c:pt>
                <c:pt idx="47">
                  <c:v>1.78</c:v>
                </c:pt>
                <c:pt idx="48">
                  <c:v>1.7587999999999999</c:v>
                </c:pt>
                <c:pt idx="49">
                  <c:v>1.6914</c:v>
                </c:pt>
                <c:pt idx="50">
                  <c:v>1.7564</c:v>
                </c:pt>
                <c:pt idx="51">
                  <c:v>1.6621999999999999</c:v>
                </c:pt>
                <c:pt idx="52">
                  <c:v>1.6265000000000001</c:v>
                </c:pt>
                <c:pt idx="53">
                  <c:v>1.6041000000000001</c:v>
                </c:pt>
                <c:pt idx="54">
                  <c:v>1.5669999999999999</c:v>
                </c:pt>
                <c:pt idx="55">
                  <c:v>1.63</c:v>
                </c:pt>
                <c:pt idx="56">
                  <c:v>1.9066000000000001</c:v>
                </c:pt>
                <c:pt idx="57">
                  <c:v>2.1642000000000001</c:v>
                </c:pt>
                <c:pt idx="58">
                  <c:v>2.3033999999999999</c:v>
                </c:pt>
                <c:pt idx="59">
                  <c:v>2.3144999999999998</c:v>
                </c:pt>
                <c:pt idx="60">
                  <c:v>2.3199999999999998</c:v>
                </c:pt>
                <c:pt idx="61">
                  <c:v>2.3914</c:v>
                </c:pt>
                <c:pt idx="62">
                  <c:v>2.3169</c:v>
                </c:pt>
                <c:pt idx="63">
                  <c:v>2.1898</c:v>
                </c:pt>
                <c:pt idx="64">
                  <c:v>1.9715</c:v>
                </c:pt>
                <c:pt idx="65">
                  <c:v>1.9524999999999999</c:v>
                </c:pt>
                <c:pt idx="66">
                  <c:v>1.865</c:v>
                </c:pt>
                <c:pt idx="67">
                  <c:v>1.8802000000000001</c:v>
                </c:pt>
                <c:pt idx="68">
                  <c:v>1.7715000000000001</c:v>
                </c:pt>
                <c:pt idx="69">
                  <c:v>1.7635000000000001</c:v>
                </c:pt>
                <c:pt idx="70">
                  <c:v>1.7555000000000001</c:v>
                </c:pt>
                <c:pt idx="71">
                  <c:v>1.7430000000000001</c:v>
                </c:pt>
                <c:pt idx="72">
                  <c:v>1.885</c:v>
                </c:pt>
                <c:pt idx="73">
                  <c:v>1.8071999999999999</c:v>
                </c:pt>
                <c:pt idx="74">
                  <c:v>1.7837000000000001</c:v>
                </c:pt>
                <c:pt idx="75">
                  <c:v>1.7375</c:v>
                </c:pt>
                <c:pt idx="76">
                  <c:v>1.8201000000000001</c:v>
                </c:pt>
                <c:pt idx="77">
                  <c:v>1.8039000000000001</c:v>
                </c:pt>
                <c:pt idx="78">
                  <c:v>1.754</c:v>
                </c:pt>
                <c:pt idx="79">
                  <c:v>1.7549999999999999</c:v>
                </c:pt>
                <c:pt idx="80">
                  <c:v>1.6876</c:v>
                </c:pt>
                <c:pt idx="81">
                  <c:v>1.7012</c:v>
                </c:pt>
                <c:pt idx="82">
                  <c:v>1.7150000000000001</c:v>
                </c:pt>
                <c:pt idx="83">
                  <c:v>1.6595</c:v>
                </c:pt>
                <c:pt idx="84">
                  <c:v>1.6675</c:v>
                </c:pt>
                <c:pt idx="85">
                  <c:v>1.6637999999999999</c:v>
                </c:pt>
                <c:pt idx="86">
                  <c:v>1.6319999999999999</c:v>
                </c:pt>
                <c:pt idx="87">
                  <c:v>1.5774999999999999</c:v>
                </c:pt>
                <c:pt idx="88">
                  <c:v>1.58</c:v>
                </c:pt>
                <c:pt idx="89">
                  <c:v>1.5622</c:v>
                </c:pt>
                <c:pt idx="90">
                  <c:v>1.5489999999999999</c:v>
                </c:pt>
                <c:pt idx="91">
                  <c:v>1.5891999999999999</c:v>
                </c:pt>
                <c:pt idx="92">
                  <c:v>1.879</c:v>
                </c:pt>
                <c:pt idx="93">
                  <c:v>1.7172000000000001</c:v>
                </c:pt>
                <c:pt idx="94">
                  <c:v>1.8083</c:v>
                </c:pt>
                <c:pt idx="95">
                  <c:v>1.8632</c:v>
                </c:pt>
                <c:pt idx="96">
                  <c:v>1.7472000000000001</c:v>
                </c:pt>
                <c:pt idx="97">
                  <c:v>1.7174</c:v>
                </c:pt>
                <c:pt idx="98">
                  <c:v>1.8264</c:v>
                </c:pt>
                <c:pt idx="99">
                  <c:v>1.9088000000000001</c:v>
                </c:pt>
                <c:pt idx="100">
                  <c:v>2.0226000000000002</c:v>
                </c:pt>
                <c:pt idx="101">
                  <c:v>2.0095000000000001</c:v>
                </c:pt>
                <c:pt idx="102">
                  <c:v>2.0567000000000002</c:v>
                </c:pt>
                <c:pt idx="103">
                  <c:v>2.0293000000000001</c:v>
                </c:pt>
                <c:pt idx="104">
                  <c:v>2.0257000000000001</c:v>
                </c:pt>
                <c:pt idx="105">
                  <c:v>2.0308999999999999</c:v>
                </c:pt>
                <c:pt idx="106">
                  <c:v>2.1360999999999999</c:v>
                </c:pt>
                <c:pt idx="107">
                  <c:v>2.0485000000000002</c:v>
                </c:pt>
                <c:pt idx="108">
                  <c:v>1.9902</c:v>
                </c:pt>
                <c:pt idx="109">
                  <c:v>1.9795</c:v>
                </c:pt>
                <c:pt idx="110">
                  <c:v>2.0234999999999999</c:v>
                </c:pt>
                <c:pt idx="111">
                  <c:v>2.0009999999999999</c:v>
                </c:pt>
                <c:pt idx="112">
                  <c:v>2.1417999999999999</c:v>
                </c:pt>
                <c:pt idx="113">
                  <c:v>2.2315</c:v>
                </c:pt>
                <c:pt idx="114">
                  <c:v>2.2764000000000002</c:v>
                </c:pt>
                <c:pt idx="115">
                  <c:v>2.3858999999999999</c:v>
                </c:pt>
                <c:pt idx="116">
                  <c:v>2.2155999999999998</c:v>
                </c:pt>
                <c:pt idx="117">
                  <c:v>2.2389999999999999</c:v>
                </c:pt>
                <c:pt idx="118">
                  <c:v>2.3355000000000001</c:v>
                </c:pt>
                <c:pt idx="119">
                  <c:v>2.3618000000000001</c:v>
                </c:pt>
                <c:pt idx="120">
                  <c:v>2.4121999999999999</c:v>
                </c:pt>
                <c:pt idx="121">
                  <c:v>2.3380999999999998</c:v>
                </c:pt>
                <c:pt idx="122">
                  <c:v>2.2713999999999999</c:v>
                </c:pt>
                <c:pt idx="123">
                  <c:v>2.2320000000000002</c:v>
                </c:pt>
                <c:pt idx="124">
                  <c:v>2.2403</c:v>
                </c:pt>
                <c:pt idx="125">
                  <c:v>2.2136999999999998</c:v>
                </c:pt>
                <c:pt idx="126">
                  <c:v>2.2633999999999999</c:v>
                </c:pt>
                <c:pt idx="127">
                  <c:v>2.2355</c:v>
                </c:pt>
                <c:pt idx="128">
                  <c:v>2.4449000000000001</c:v>
                </c:pt>
                <c:pt idx="129">
                  <c:v>2.4779</c:v>
                </c:pt>
                <c:pt idx="130">
                  <c:v>2.5651000000000002</c:v>
                </c:pt>
                <c:pt idx="131">
                  <c:v>2.657</c:v>
                </c:pt>
                <c:pt idx="132">
                  <c:v>2.6814</c:v>
                </c:pt>
                <c:pt idx="133">
                  <c:v>2.8380000000000001</c:v>
                </c:pt>
                <c:pt idx="134">
                  <c:v>3.1947000000000001</c:v>
                </c:pt>
                <c:pt idx="135">
                  <c:v>3.0139999999999998</c:v>
                </c:pt>
                <c:pt idx="136">
                  <c:v>3.1787999999999998</c:v>
                </c:pt>
                <c:pt idx="137">
                  <c:v>3.1019999999999999</c:v>
                </c:pt>
                <c:pt idx="138">
                  <c:v>3.4203999999999999</c:v>
                </c:pt>
                <c:pt idx="139">
                  <c:v>3.6187</c:v>
                </c:pt>
                <c:pt idx="140">
                  <c:v>3.9478</c:v>
                </c:pt>
                <c:pt idx="141">
                  <c:v>3.8561999999999999</c:v>
                </c:pt>
                <c:pt idx="142">
                  <c:v>3.8675000000000002</c:v>
                </c:pt>
                <c:pt idx="143">
                  <c:v>3.9592999999999998</c:v>
                </c:pt>
                <c:pt idx="144">
                  <c:v>3.9973000000000001</c:v>
                </c:pt>
                <c:pt idx="145">
                  <c:v>4.0156000000000001</c:v>
                </c:pt>
                <c:pt idx="146">
                  <c:v>3.5924999999999998</c:v>
                </c:pt>
                <c:pt idx="147">
                  <c:v>3.4352</c:v>
                </c:pt>
                <c:pt idx="148">
                  <c:v>3.6105</c:v>
                </c:pt>
                <c:pt idx="149">
                  <c:v>3.2126000000000001</c:v>
                </c:pt>
                <c:pt idx="150">
                  <c:v>3.2471000000000001</c:v>
                </c:pt>
                <c:pt idx="151">
                  <c:v>3.2265999999999999</c:v>
                </c:pt>
                <c:pt idx="152">
                  <c:v>3.2589000000000001</c:v>
                </c:pt>
                <c:pt idx="153">
                  <c:v>3.1878000000000002</c:v>
                </c:pt>
                <c:pt idx="154">
                  <c:v>3.3826999999999998</c:v>
                </c:pt>
                <c:pt idx="155">
                  <c:v>3.2532000000000001</c:v>
                </c:pt>
                <c:pt idx="156">
                  <c:v>3.1507000000000001</c:v>
                </c:pt>
                <c:pt idx="157">
                  <c:v>3.1086</c:v>
                </c:pt>
                <c:pt idx="158">
                  <c:v>3.1230000000000002</c:v>
                </c:pt>
                <c:pt idx="159">
                  <c:v>3.1758000000000002</c:v>
                </c:pt>
                <c:pt idx="160">
                  <c:v>3.2262</c:v>
                </c:pt>
                <c:pt idx="161">
                  <c:v>3.3062999999999998</c:v>
                </c:pt>
                <c:pt idx="162">
                  <c:v>3.1259000000000001</c:v>
                </c:pt>
                <c:pt idx="163">
                  <c:v>3.1474000000000002</c:v>
                </c:pt>
                <c:pt idx="164">
                  <c:v>3.1614</c:v>
                </c:pt>
                <c:pt idx="165">
                  <c:v>3.2724000000000002</c:v>
                </c:pt>
                <c:pt idx="166">
                  <c:v>3.2726000000000002</c:v>
                </c:pt>
                <c:pt idx="167">
                  <c:v>3.3121</c:v>
                </c:pt>
                <c:pt idx="168">
                  <c:v>3.1858</c:v>
                </c:pt>
                <c:pt idx="169">
                  <c:v>3.2458</c:v>
                </c:pt>
                <c:pt idx="170">
                  <c:v>3.3046000000000002</c:v>
                </c:pt>
                <c:pt idx="171">
                  <c:v>3.5066000000000002</c:v>
                </c:pt>
                <c:pt idx="172">
                  <c:v>3.7225000000000001</c:v>
                </c:pt>
                <c:pt idx="173">
                  <c:v>3.8765000000000001</c:v>
                </c:pt>
                <c:pt idx="174">
                  <c:v>3.7557</c:v>
                </c:pt>
                <c:pt idx="175">
                  <c:v>4.0545</c:v>
                </c:pt>
                <c:pt idx="176">
                  <c:v>4.0476999999999999</c:v>
                </c:pt>
                <c:pt idx="177">
                  <c:v>3.7218</c:v>
                </c:pt>
                <c:pt idx="178">
                  <c:v>3.8662000000000001</c:v>
                </c:pt>
                <c:pt idx="179">
                  <c:v>3.8803999999999998</c:v>
                </c:pt>
                <c:pt idx="180">
                  <c:v>3.6438999999999999</c:v>
                </c:pt>
                <c:pt idx="181">
                  <c:v>3.7511000000000001</c:v>
                </c:pt>
                <c:pt idx="182">
                  <c:v>3.9238</c:v>
                </c:pt>
                <c:pt idx="183">
                  <c:v>3.9207000000000001</c:v>
                </c:pt>
                <c:pt idx="184">
                  <c:v>3.9218000000000002</c:v>
                </c:pt>
                <c:pt idx="185">
                  <c:v>3.8517999999999999</c:v>
                </c:pt>
                <c:pt idx="186">
                  <c:v>3.8125</c:v>
                </c:pt>
                <c:pt idx="187">
                  <c:v>4.1444999999999999</c:v>
                </c:pt>
                <c:pt idx="188">
                  <c:v>4.1551</c:v>
                </c:pt>
                <c:pt idx="189">
                  <c:v>4.0174000000000003</c:v>
                </c:pt>
                <c:pt idx="190">
                  <c:v>4.2363999999999997</c:v>
                </c:pt>
                <c:pt idx="191">
                  <c:v>4.0190000000000001</c:v>
                </c:pt>
                <c:pt idx="192">
                  <c:v>4.282</c:v>
                </c:pt>
                <c:pt idx="193">
                  <c:v>4.4733000000000001</c:v>
                </c:pt>
                <c:pt idx="194">
                  <c:v>5.2046000000000001</c:v>
                </c:pt>
                <c:pt idx="195">
                  <c:v>5.4858000000000002</c:v>
                </c:pt>
                <c:pt idx="196">
                  <c:v>5.3361000000000001</c:v>
                </c:pt>
                <c:pt idx="197">
                  <c:v>5.4661</c:v>
                </c:pt>
                <c:pt idx="198">
                  <c:v>5.2240000000000002</c:v>
                </c:pt>
                <c:pt idx="199">
                  <c:v>5.4913999999999996</c:v>
                </c:pt>
                <c:pt idx="200">
                  <c:v>5.6112000000000002</c:v>
                </c:pt>
                <c:pt idx="201">
                  <c:v>5.7446000000000002</c:v>
                </c:pt>
                <c:pt idx="202">
                  <c:v>5.3319000000000001</c:v>
                </c:pt>
                <c:pt idx="203">
                  <c:v>5.1936999999999998</c:v>
                </c:pt>
                <c:pt idx="204">
                  <c:v>5.4625000000000004</c:v>
                </c:pt>
                <c:pt idx="205">
                  <c:v>5.5986000000000002</c:v>
                </c:pt>
                <c:pt idx="206">
                  <c:v>5.6315</c:v>
                </c:pt>
                <c:pt idx="207">
                  <c:v>5.4366000000000003</c:v>
                </c:pt>
                <c:pt idx="208">
                  <c:v>5.2172000000000001</c:v>
                </c:pt>
                <c:pt idx="209">
                  <c:v>4.9686000000000003</c:v>
                </c:pt>
                <c:pt idx="210">
                  <c:v>5.2122999999999999</c:v>
                </c:pt>
                <c:pt idx="211">
                  <c:v>5.1492000000000004</c:v>
                </c:pt>
                <c:pt idx="212">
                  <c:v>5.4428000000000001</c:v>
                </c:pt>
                <c:pt idx="213">
                  <c:v>5.6372</c:v>
                </c:pt>
                <c:pt idx="214">
                  <c:v>5.6238999999999999</c:v>
                </c:pt>
                <c:pt idx="215">
                  <c:v>5.5702999999999996</c:v>
                </c:pt>
                <c:pt idx="216">
                  <c:v>5.3041</c:v>
                </c:pt>
                <c:pt idx="217">
                  <c:v>5.1599000000000004</c:v>
                </c:pt>
                <c:pt idx="218">
                  <c:v>4.7389999999999999</c:v>
                </c:pt>
                <c:pt idx="219">
                  <c:v>4.9721000000000002</c:v>
                </c:pt>
                <c:pt idx="220">
                  <c:v>4.7314999999999996</c:v>
                </c:pt>
                <c:pt idx="221">
                  <c:v>5.2561999999999998</c:v>
                </c:pt>
                <c:pt idx="222">
                  <c:v>5.1734</c:v>
                </c:pt>
                <c:pt idx="223">
                  <c:v>5.1830999999999996</c:v>
                </c:pt>
                <c:pt idx="224">
                  <c:v>5.4154</c:v>
                </c:pt>
                <c:pt idx="225">
                  <c:v>5.1791</c:v>
                </c:pt>
                <c:pt idx="226">
                  <c:v>5.1851000000000003</c:v>
                </c:pt>
                <c:pt idx="227">
                  <c:v>5.2859999999999996</c:v>
                </c:pt>
                <c:pt idx="228">
                  <c:v>5.0731000000000002</c:v>
                </c:pt>
                <c:pt idx="229">
                  <c:v>5.2366999999999999</c:v>
                </c:pt>
                <c:pt idx="230">
                  <c:v>5.0631000000000004</c:v>
                </c:pt>
                <c:pt idx="231">
                  <c:v>4.9865000000000004</c:v>
                </c:pt>
                <c:pt idx="232">
                  <c:v>5.0574000000000003</c:v>
                </c:pt>
                <c:pt idx="233">
                  <c:v>4.7859999999999996</c:v>
                </c:pt>
                <c:pt idx="234">
                  <c:v>4.7241</c:v>
                </c:pt>
                <c:pt idx="235">
                  <c:v>4.9543999999999997</c:v>
                </c:pt>
                <c:pt idx="236">
                  <c:v>5.032</c:v>
                </c:pt>
                <c:pt idx="237">
                  <c:v>5.0350000000000001</c:v>
                </c:pt>
                <c:pt idx="238">
                  <c:v>4.9204999999999997</c:v>
                </c:pt>
                <c:pt idx="239">
                  <c:v>4.8521000000000001</c:v>
                </c:pt>
                <c:pt idx="240">
                  <c:v>4.9526000000000003</c:v>
                </c:pt>
                <c:pt idx="241">
                  <c:v>4.9715999999999996</c:v>
                </c:pt>
                <c:pt idx="242">
                  <c:v>5.0152999999999999</c:v>
                </c:pt>
                <c:pt idx="243">
                  <c:v>5.1933999999999996</c:v>
                </c:pt>
                <c:pt idx="244">
                  <c:v>5.2443</c:v>
                </c:pt>
                <c:pt idx="245">
                  <c:v>5.5925000000000002</c:v>
                </c:pt>
                <c:pt idx="246">
                  <c:v>5.6580000000000004</c:v>
                </c:pt>
                <c:pt idx="247">
                  <c:v>5.5094000000000003</c:v>
                </c:pt>
                <c:pt idx="248" formatCode="0.00">
                  <c:v>5.4998814347481968</c:v>
                </c:pt>
                <c:pt idx="249" formatCode="0.00">
                  <c:v>5.490390187394854</c:v>
                </c:pt>
                <c:pt idx="250" formatCode="0.00">
                  <c:v>5.4809530680958147</c:v>
                </c:pt>
                <c:pt idx="251" formatCode="0.00">
                  <c:v>5.4714412310438174</c:v>
                </c:pt>
                <c:pt idx="252" formatCode="0.00">
                  <c:v>5.4620106129655914</c:v>
                </c:pt>
                <c:pt idx="253" formatCode="0.00">
                  <c:v>5.4526449904602634</c:v>
                </c:pt>
                <c:pt idx="254" formatCode="0.00">
                  <c:v>5.4433050236444531</c:v>
                </c:pt>
                <c:pt idx="255" formatCode="0.00">
                  <c:v>5.4339878459008695</c:v>
                </c:pt>
                <c:pt idx="256" formatCode="0.00">
                  <c:v>5.4246963761976206</c:v>
                </c:pt>
                <c:pt idx="257" formatCode="0.00">
                  <c:v>5.4154145604982551</c:v>
                </c:pt>
                <c:pt idx="258" formatCode="0.00">
                  <c:v>5.4061799711287915</c:v>
                </c:pt>
                <c:pt idx="259" formatCode="0.00">
                  <c:v>5.3970390757118274</c:v>
                </c:pt>
                <c:pt idx="260" formatCode="0.00">
                  <c:v>5.3877839770263636</c:v>
                </c:pt>
                <c:pt idx="261" formatCode="0.00">
                  <c:v>5.3787298980564424</c:v>
                </c:pt>
                <c:pt idx="262" formatCode="0.00">
                  <c:v>5.3695776361088638</c:v>
                </c:pt>
                <c:pt idx="263" formatCode="0.00">
                  <c:v>5.3605700205650253</c:v>
                </c:pt>
                <c:pt idx="264" formatCode="0.00">
                  <c:v>5.3514667590984368</c:v>
                </c:pt>
                <c:pt idx="265" formatCode="0.00">
                  <c:v>5.3424697981388096</c:v>
                </c:pt>
                <c:pt idx="266" formatCode="0.00">
                  <c:v>5.3335566056919088</c:v>
                </c:pt>
                <c:pt idx="267" formatCode="0.00">
                  <c:v>5.3247411214090228</c:v>
                </c:pt>
                <c:pt idx="268" formatCode="0.00">
                  <c:v>5.3156340078331219</c:v>
                </c:pt>
                <c:pt idx="269" formatCode="0.00">
                  <c:v>5.3067168671850631</c:v>
                </c:pt>
                <c:pt idx="270" formatCode="0.00">
                  <c:v>5.2980113641229831</c:v>
                </c:pt>
                <c:pt idx="271" formatCode="0.00">
                  <c:v>5.2891721144910004</c:v>
                </c:pt>
                <c:pt idx="272" formatCode="0.00">
                  <c:v>5.2806343096935091</c:v>
                </c:pt>
                <c:pt idx="273" formatCode="0.00">
                  <c:v>5.2718912384591468</c:v>
                </c:pt>
                <c:pt idx="274" formatCode="0.00">
                  <c:v>5.2626856658898333</c:v>
                </c:pt>
                <c:pt idx="275" formatCode="0.00">
                  <c:v>5.2540817366984189</c:v>
                </c:pt>
                <c:pt idx="276" formatCode="0.00">
                  <c:v>5.2455108434956657</c:v>
                </c:pt>
                <c:pt idx="277" formatCode="0.00">
                  <c:v>5.2370423234218269</c:v>
                </c:pt>
                <c:pt idx="278" formatCode="0.00">
                  <c:v>5.2283030351211046</c:v>
                </c:pt>
                <c:pt idx="279" formatCode="0.00">
                  <c:v>5.2194200913310578</c:v>
                </c:pt>
                <c:pt idx="280" formatCode="0.00">
                  <c:v>5.2107345436136354</c:v>
                </c:pt>
                <c:pt idx="281" formatCode="0.00">
                  <c:v>5.2023294734962464</c:v>
                </c:pt>
                <c:pt idx="282" formatCode="0.00">
                  <c:v>5.1936318142745934</c:v>
                </c:pt>
                <c:pt idx="283" formatCode="0.00">
                  <c:v>5.1853541781538999</c:v>
                </c:pt>
                <c:pt idx="284" formatCode="0.00">
                  <c:v>5.1772653706163974</c:v>
                </c:pt>
                <c:pt idx="285" formatCode="0.00">
                  <c:v>5.1695839706728215</c:v>
                </c:pt>
                <c:pt idx="286" formatCode="0.00">
                  <c:v>5.1616787820995418</c:v>
                </c:pt>
                <c:pt idx="287" formatCode="0.00">
                  <c:v>5.153353744921799</c:v>
                </c:pt>
                <c:pt idx="288" formatCode="0.00">
                  <c:v>5.1452735860750938</c:v>
                </c:pt>
                <c:pt idx="289" formatCode="0.00">
                  <c:v>5.1366614913567172</c:v>
                </c:pt>
                <c:pt idx="290" formatCode="0.00">
                  <c:v>5.1284582213588159</c:v>
                </c:pt>
                <c:pt idx="291" formatCode="0.00">
                  <c:v>5.1204148714961368</c:v>
                </c:pt>
                <c:pt idx="292" formatCode="0.00">
                  <c:v>5.1124536040320727</c:v>
                </c:pt>
                <c:pt idx="293" formatCode="0.00">
                  <c:v>5.1045818943470538</c:v>
                </c:pt>
                <c:pt idx="294" formatCode="0.00">
                  <c:v>5.0968403339738853</c:v>
                </c:pt>
                <c:pt idx="295" formatCode="0.00">
                  <c:v>5.0887102038986551</c:v>
                </c:pt>
                <c:pt idx="296" formatCode="0.00">
                  <c:v>5.0809901073369304</c:v>
                </c:pt>
                <c:pt idx="297" formatCode="0.00">
                  <c:v>5.0731433460500304</c:v>
                </c:pt>
                <c:pt idx="298" formatCode="0.00">
                  <c:v>5.0651328126878541</c:v>
                </c:pt>
                <c:pt idx="299" formatCode="0.00">
                  <c:v>5.0572136021316787</c:v>
                </c:pt>
                <c:pt idx="300" formatCode="0.00">
                  <c:v>5.0494582596145703</c:v>
                </c:pt>
                <c:pt idx="301" formatCode="0.00">
                  <c:v>5.0418089007652833</c:v>
                </c:pt>
                <c:pt idx="302" formatCode="0.00">
                  <c:v>5.0342614367091283</c:v>
                </c:pt>
                <c:pt idx="303" formatCode="0.00">
                  <c:v>5.0262374837096484</c:v>
                </c:pt>
                <c:pt idx="304" formatCode="0.00">
                  <c:v>5.0185889242783457</c:v>
                </c:pt>
                <c:pt idx="305" formatCode="0.00">
                  <c:v>5.0115541904650769</c:v>
                </c:pt>
                <c:pt idx="306" formatCode="0.00">
                  <c:v>5.0041440127638426</c:v>
                </c:pt>
                <c:pt idx="307" formatCode="0.00">
                  <c:v>4.9962459544088027</c:v>
                </c:pt>
                <c:pt idx="308" formatCode="0.00">
                  <c:v>4.9889927542973194</c:v>
                </c:pt>
                <c:pt idx="309" formatCode="0.00">
                  <c:v>4.9815394324568043</c:v>
                </c:pt>
                <c:pt idx="310" formatCode="0.00">
                  <c:v>4.9739981978786512</c:v>
                </c:pt>
                <c:pt idx="311" formatCode="0.00">
                  <c:v>4.9662108100443039</c:v>
                </c:pt>
                <c:pt idx="312" formatCode="0.00">
                  <c:v>4.9593109203041772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CB-448E-98BE-DB7A5FBC3192}"/>
            </c:ext>
          </c:extLst>
        </c:ser>
        <c:ser>
          <c:idx val="1"/>
          <c:order val="1"/>
          <c:tx>
            <c:strRef>
              <c:f>FOREX!$F$109</c:f>
              <c:strCache>
                <c:ptCount val="1"/>
                <c:pt idx="0">
                  <c:v>MEAN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FOREX!$F$110:$F$422</c:f>
              <c:numCache>
                <c:formatCode>General</c:formatCode>
                <c:ptCount val="313"/>
                <c:pt idx="247" formatCode="0.00">
                  <c:v>5.5094000000008867</c:v>
                </c:pt>
                <c:pt idx="248" formatCode="0.00">
                  <c:v>5.4998832398346309</c:v>
                </c:pt>
                <c:pt idx="249" formatCode="0.00">
                  <c:v>5.4906463062884558</c:v>
                </c:pt>
                <c:pt idx="250" formatCode="0.00">
                  <c:v>5.4811787237712055</c:v>
                </c:pt>
                <c:pt idx="251" formatCode="0.00">
                  <c:v>5.4714416513186297</c:v>
                </c:pt>
                <c:pt idx="252" formatCode="0.00">
                  <c:v>5.4618198121323225</c:v>
                </c:pt>
                <c:pt idx="253" formatCode="0.00">
                  <c:v>5.4523941674139884</c:v>
                </c:pt>
                <c:pt idx="254" formatCode="0.00">
                  <c:v>5.4428293668889518</c:v>
                </c:pt>
                <c:pt idx="255" formatCode="0.00">
                  <c:v>5.4336644243670813</c:v>
                </c:pt>
                <c:pt idx="256" formatCode="0.00">
                  <c:v>5.4242480560881861</c:v>
                </c:pt>
                <c:pt idx="257" formatCode="0.00">
                  <c:v>5.4149028122057974</c:v>
                </c:pt>
                <c:pt idx="258" formatCode="0.00">
                  <c:v>5.405877051027403</c:v>
                </c:pt>
                <c:pt idx="259" formatCode="0.00">
                  <c:v>5.3963673073740592</c:v>
                </c:pt>
                <c:pt idx="260" formatCode="0.00">
                  <c:v>5.3878078183589171</c:v>
                </c:pt>
                <c:pt idx="261" formatCode="0.00">
                  <c:v>5.3785364262232269</c:v>
                </c:pt>
                <c:pt idx="262" formatCode="0.00">
                  <c:v>5.37012385351915</c:v>
                </c:pt>
                <c:pt idx="263" formatCode="0.00">
                  <c:v>5.361048111274509</c:v>
                </c:pt>
                <c:pt idx="264" formatCode="0.00">
                  <c:v>5.3524819458534543</c:v>
                </c:pt>
                <c:pt idx="265" formatCode="0.00">
                  <c:v>5.3439318368999853</c:v>
                </c:pt>
                <c:pt idx="266" formatCode="0.00">
                  <c:v>5.3351469078096088</c:v>
                </c:pt>
                <c:pt idx="267" formatCode="0.00">
                  <c:v>5.3266783228566945</c:v>
                </c:pt>
                <c:pt idx="268" formatCode="0.00">
                  <c:v>5.3184767428284783</c:v>
                </c:pt>
                <c:pt idx="269" formatCode="0.00">
                  <c:v>5.3103223305534684</c:v>
                </c:pt>
                <c:pt idx="270" formatCode="0.00">
                  <c:v>5.301005788228788</c:v>
                </c:pt>
                <c:pt idx="271" formatCode="0.00">
                  <c:v>5.2921920739187165</c:v>
                </c:pt>
                <c:pt idx="272" formatCode="0.00">
                  <c:v>5.2828970287158405</c:v>
                </c:pt>
                <c:pt idx="273" formatCode="0.00">
                  <c:v>5.2739290683357005</c:v>
                </c:pt>
                <c:pt idx="274" formatCode="0.00">
                  <c:v>5.2658115396780865</c:v>
                </c:pt>
                <c:pt idx="275" formatCode="0.00">
                  <c:v>5.256883173780226</c:v>
                </c:pt>
                <c:pt idx="276" formatCode="0.00">
                  <c:v>5.248645751198187</c:v>
                </c:pt>
                <c:pt idx="277" formatCode="0.00">
                  <c:v>5.2401395432847577</c:v>
                </c:pt>
                <c:pt idx="278" formatCode="0.00">
                  <c:v>5.232114257309</c:v>
                </c:pt>
                <c:pt idx="279" formatCode="0.00">
                  <c:v>5.2247706382965617</c:v>
                </c:pt>
                <c:pt idx="280" formatCode="0.00">
                  <c:v>5.2174177021499393</c:v>
                </c:pt>
                <c:pt idx="281" formatCode="0.00">
                  <c:v>5.2099508778604804</c:v>
                </c:pt>
                <c:pt idx="282" formatCode="0.00">
                  <c:v>5.2007521286755081</c:v>
                </c:pt>
                <c:pt idx="283" formatCode="0.00">
                  <c:v>5.1935599503647554</c:v>
                </c:pt>
                <c:pt idx="284" formatCode="0.00">
                  <c:v>5.1858466285108715</c:v>
                </c:pt>
                <c:pt idx="285" formatCode="0.00">
                  <c:v>5.1779895798230573</c:v>
                </c:pt>
                <c:pt idx="286" formatCode="0.00">
                  <c:v>5.1692903568156527</c:v>
                </c:pt>
                <c:pt idx="287" formatCode="0.00">
                  <c:v>5.160540318570086</c:v>
                </c:pt>
                <c:pt idx="288" formatCode="0.00">
                  <c:v>5.1526027817440712</c:v>
                </c:pt>
                <c:pt idx="289" formatCode="0.00">
                  <c:v>5.1449265862185909</c:v>
                </c:pt>
                <c:pt idx="290" formatCode="0.00">
                  <c:v>5.1366072687370661</c:v>
                </c:pt>
                <c:pt idx="291" formatCode="0.00">
                  <c:v>5.1283922851989008</c:v>
                </c:pt>
                <c:pt idx="292" formatCode="0.00">
                  <c:v>5.1201813437180608</c:v>
                </c:pt>
                <c:pt idx="293" formatCode="0.00">
                  <c:v>5.1130298289654572</c:v>
                </c:pt>
                <c:pt idx="294" formatCode="0.00">
                  <c:v>5.105952172846199</c:v>
                </c:pt>
                <c:pt idx="295" formatCode="0.00">
                  <c:v>5.0982686242247297</c:v>
                </c:pt>
                <c:pt idx="296" formatCode="0.00">
                  <c:v>5.0914649378255872</c:v>
                </c:pt>
                <c:pt idx="297" formatCode="0.00">
                  <c:v>5.0843340346298982</c:v>
                </c:pt>
                <c:pt idx="298" formatCode="0.00">
                  <c:v>5.0754590221579763</c:v>
                </c:pt>
                <c:pt idx="299" formatCode="0.00">
                  <c:v>5.0679126870911579</c:v>
                </c:pt>
                <c:pt idx="300" formatCode="0.00">
                  <c:v>5.0605485215450905</c:v>
                </c:pt>
                <c:pt idx="301" formatCode="0.00">
                  <c:v>5.0533493680987442</c:v>
                </c:pt>
                <c:pt idx="302" formatCode="0.00">
                  <c:v>5.0463883399126939</c:v>
                </c:pt>
                <c:pt idx="303" formatCode="0.00">
                  <c:v>5.0400633075034325</c:v>
                </c:pt>
                <c:pt idx="304" formatCode="0.00">
                  <c:v>5.0326695112805133</c:v>
                </c:pt>
                <c:pt idx="305" formatCode="0.00">
                  <c:v>5.0251238011396406</c:v>
                </c:pt>
                <c:pt idx="306" formatCode="0.00">
                  <c:v>5.0181408831004113</c:v>
                </c:pt>
                <c:pt idx="307" formatCode="0.00">
                  <c:v>5.0112936136457069</c:v>
                </c:pt>
                <c:pt idx="308" formatCode="0.00">
                  <c:v>5.0043564920320351</c:v>
                </c:pt>
                <c:pt idx="309" formatCode="0.00">
                  <c:v>4.9978511944652286</c:v>
                </c:pt>
                <c:pt idx="310" formatCode="0.00">
                  <c:v>4.9902263551131814</c:v>
                </c:pt>
                <c:pt idx="311" formatCode="0.00">
                  <c:v>4.9830520654090007</c:v>
                </c:pt>
                <c:pt idx="312" formatCode="0.00">
                  <c:v>4.9760042067590513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CB-448E-98BE-DB7A5FBC3192}"/>
            </c:ext>
          </c:extLst>
        </c:ser>
        <c:ser>
          <c:idx val="2"/>
          <c:order val="2"/>
          <c:tx>
            <c:strRef>
              <c:f>FOREX!$I$109</c:f>
              <c:strCache>
                <c:ptCount val="1"/>
                <c:pt idx="0">
                  <c:v>P5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FOREX!$I$110:$I$422</c:f>
              <c:numCache>
                <c:formatCode>General</c:formatCode>
                <c:ptCount val="313"/>
                <c:pt idx="247" formatCode="0.00">
                  <c:v>5.5094000000000003</c:v>
                </c:pt>
                <c:pt idx="248" formatCode="0.00">
                  <c:v>5.1053480144272001</c:v>
                </c:pt>
                <c:pt idx="249" formatCode="0.00">
                  <c:v>4.9285879431613742</c:v>
                </c:pt>
                <c:pt idx="250" formatCode="0.00">
                  <c:v>4.8108712334159032</c:v>
                </c:pt>
                <c:pt idx="251" formatCode="0.00">
                  <c:v>4.7027976703613934</c:v>
                </c:pt>
                <c:pt idx="252" formatCode="0.00">
                  <c:v>4.6249356264411112</c:v>
                </c:pt>
                <c:pt idx="253" formatCode="0.00">
                  <c:v>4.5479938928647883</c:v>
                </c:pt>
                <c:pt idx="254" formatCode="0.00">
                  <c:v>4.4664550062738027</c:v>
                </c:pt>
                <c:pt idx="255" formatCode="0.00">
                  <c:v>4.4077271815440344</c:v>
                </c:pt>
                <c:pt idx="256" formatCode="0.00">
                  <c:v>4.3540879375994681</c:v>
                </c:pt>
                <c:pt idx="257" formatCode="0.00">
                  <c:v>4.281882909110057</c:v>
                </c:pt>
                <c:pt idx="258" formatCode="0.00">
                  <c:v>4.2362808586900673</c:v>
                </c:pt>
                <c:pt idx="259" formatCode="0.00">
                  <c:v>4.1781289175347034</c:v>
                </c:pt>
                <c:pt idx="260" formatCode="0.00">
                  <c:v>4.1191300656271688</c:v>
                </c:pt>
                <c:pt idx="261" formatCode="0.00">
                  <c:v>4.0793079280753526</c:v>
                </c:pt>
                <c:pt idx="262" formatCode="0.00">
                  <c:v>4.0312780595473576</c:v>
                </c:pt>
                <c:pt idx="263" formatCode="0.00">
                  <c:v>4.0115090642025812</c:v>
                </c:pt>
                <c:pt idx="264" formatCode="0.00">
                  <c:v>3.9566322353538825</c:v>
                </c:pt>
                <c:pt idx="265" formatCode="0.00">
                  <c:v>3.9198700267266906</c:v>
                </c:pt>
                <c:pt idx="266" formatCode="0.00">
                  <c:v>3.8746073967273218</c:v>
                </c:pt>
                <c:pt idx="267" formatCode="0.00">
                  <c:v>3.8450599891547004</c:v>
                </c:pt>
                <c:pt idx="268" formatCode="0.00">
                  <c:v>3.8079707065562673</c:v>
                </c:pt>
                <c:pt idx="269" formatCode="0.00">
                  <c:v>3.7694372019973925</c:v>
                </c:pt>
                <c:pt idx="270" formatCode="0.00">
                  <c:v>3.7426290560186093</c:v>
                </c:pt>
                <c:pt idx="271" formatCode="0.00">
                  <c:v>3.7190413164993603</c:v>
                </c:pt>
                <c:pt idx="272" formatCode="0.00">
                  <c:v>3.6800493846825622</c:v>
                </c:pt>
                <c:pt idx="273" formatCode="0.00">
                  <c:v>3.6450189782699787</c:v>
                </c:pt>
                <c:pt idx="274" formatCode="0.00">
                  <c:v>3.6213939428655917</c:v>
                </c:pt>
                <c:pt idx="275" formatCode="0.00">
                  <c:v>3.5920928961946195</c:v>
                </c:pt>
                <c:pt idx="276" formatCode="0.00">
                  <c:v>3.5778033448113837</c:v>
                </c:pt>
                <c:pt idx="277" formatCode="0.00">
                  <c:v>3.5432257543287604</c:v>
                </c:pt>
                <c:pt idx="278" formatCode="0.00">
                  <c:v>3.5145765222765575</c:v>
                </c:pt>
                <c:pt idx="279" formatCode="0.00">
                  <c:v>3.4803148850105652</c:v>
                </c:pt>
                <c:pt idx="280" formatCode="0.00">
                  <c:v>3.4608858690233775</c:v>
                </c:pt>
                <c:pt idx="281" formatCode="0.00">
                  <c:v>3.4437574328846066</c:v>
                </c:pt>
                <c:pt idx="282" formatCode="0.00">
                  <c:v>3.4247749639852367</c:v>
                </c:pt>
                <c:pt idx="283" formatCode="0.00">
                  <c:v>3.3928196275022575</c:v>
                </c:pt>
                <c:pt idx="284" formatCode="0.00">
                  <c:v>3.3758943637123648</c:v>
                </c:pt>
                <c:pt idx="285" formatCode="0.00">
                  <c:v>3.3576865380786312</c:v>
                </c:pt>
                <c:pt idx="286" formatCode="0.00">
                  <c:v>3.3379272574774395</c:v>
                </c:pt>
                <c:pt idx="287" formatCode="0.00">
                  <c:v>3.3202498937611828</c:v>
                </c:pt>
                <c:pt idx="288" formatCode="0.00">
                  <c:v>3.3003463844330465</c:v>
                </c:pt>
                <c:pt idx="289" formatCode="0.00">
                  <c:v>3.2827270237545947</c:v>
                </c:pt>
                <c:pt idx="290" formatCode="0.00">
                  <c:v>3.2516654902823627</c:v>
                </c:pt>
                <c:pt idx="291" formatCode="0.00">
                  <c:v>3.2455155627683201</c:v>
                </c:pt>
                <c:pt idx="292" formatCode="0.00">
                  <c:v>3.2168898493199447</c:v>
                </c:pt>
                <c:pt idx="293" formatCode="0.00">
                  <c:v>3.1927989851088205</c:v>
                </c:pt>
                <c:pt idx="294" formatCode="0.00">
                  <c:v>3.1601719929243899</c:v>
                </c:pt>
                <c:pt idx="295" formatCode="0.00">
                  <c:v>3.1595681819143473</c:v>
                </c:pt>
                <c:pt idx="296" formatCode="0.00">
                  <c:v>3.1434094032557276</c:v>
                </c:pt>
                <c:pt idx="297" formatCode="0.00">
                  <c:v>3.1182275192482156</c:v>
                </c:pt>
                <c:pt idx="298" formatCode="0.00">
                  <c:v>3.1072657209245529</c:v>
                </c:pt>
                <c:pt idx="299" formatCode="0.00">
                  <c:v>3.0958690832807152</c:v>
                </c:pt>
                <c:pt idx="300" formatCode="0.00">
                  <c:v>3.0786791511815359</c:v>
                </c:pt>
                <c:pt idx="301" formatCode="0.00">
                  <c:v>3.0478766916163131</c:v>
                </c:pt>
                <c:pt idx="302" formatCode="0.00">
                  <c:v>3.0266125168711762</c:v>
                </c:pt>
                <c:pt idx="303" formatCode="0.00">
                  <c:v>3.0179450896762616</c:v>
                </c:pt>
                <c:pt idx="304" formatCode="0.00">
                  <c:v>3.0022046787659269</c:v>
                </c:pt>
                <c:pt idx="305" formatCode="0.00">
                  <c:v>2.9867331786617717</c:v>
                </c:pt>
                <c:pt idx="306" formatCode="0.00">
                  <c:v>2.9583688878149332</c:v>
                </c:pt>
                <c:pt idx="307" formatCode="0.00">
                  <c:v>2.9546241975377083</c:v>
                </c:pt>
                <c:pt idx="308" formatCode="0.00">
                  <c:v>2.9325838443561749</c:v>
                </c:pt>
                <c:pt idx="309" formatCode="0.00">
                  <c:v>2.9121431661590611</c:v>
                </c:pt>
                <c:pt idx="310" formatCode="0.00">
                  <c:v>2.8924899949479785</c:v>
                </c:pt>
                <c:pt idx="311" formatCode="0.00">
                  <c:v>2.8841790744934905</c:v>
                </c:pt>
                <c:pt idx="312" formatCode="0.00">
                  <c:v>2.8789491513106666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CB-448E-98BE-DB7A5FBC3192}"/>
            </c:ext>
          </c:extLst>
        </c:ser>
        <c:ser>
          <c:idx val="3"/>
          <c:order val="3"/>
          <c:tx>
            <c:strRef>
              <c:f>FOREX!$L$109</c:f>
              <c:strCache>
                <c:ptCount val="1"/>
                <c:pt idx="0">
                  <c:v>P95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FOREX!$L$110:$L$422</c:f>
              <c:numCache>
                <c:formatCode>General</c:formatCode>
                <c:ptCount val="313"/>
                <c:pt idx="247" formatCode="0.00">
                  <c:v>5.5094000000000003</c:v>
                </c:pt>
                <c:pt idx="248" formatCode="0.00">
                  <c:v>5.9129124158646258</c:v>
                </c:pt>
                <c:pt idx="249" formatCode="0.00">
                  <c:v>6.0811686120003392</c:v>
                </c:pt>
                <c:pt idx="250" formatCode="0.00">
                  <c:v>6.2014421738175889</c:v>
                </c:pt>
                <c:pt idx="251" formatCode="0.00">
                  <c:v>6.3053295809202252</c:v>
                </c:pt>
                <c:pt idx="252" formatCode="0.00">
                  <c:v>6.3816048141498927</c:v>
                </c:pt>
                <c:pt idx="253" formatCode="0.00">
                  <c:v>6.4606965597266077</c:v>
                </c:pt>
                <c:pt idx="254" formatCode="0.00">
                  <c:v>6.5420093030028301</c:v>
                </c:pt>
                <c:pt idx="255" formatCode="0.00">
                  <c:v>6.6063554093042276</c:v>
                </c:pt>
                <c:pt idx="256" formatCode="0.00">
                  <c:v>6.6399342387060258</c:v>
                </c:pt>
                <c:pt idx="257" formatCode="0.00">
                  <c:v>6.6860025966620755</c:v>
                </c:pt>
                <c:pt idx="258" formatCode="0.00">
                  <c:v>6.7514156326017183</c:v>
                </c:pt>
                <c:pt idx="259" formatCode="0.00">
                  <c:v>6.7995769803160391</c:v>
                </c:pt>
                <c:pt idx="260" formatCode="0.00">
                  <c:v>6.840550732382388</c:v>
                </c:pt>
                <c:pt idx="261" formatCode="0.00">
                  <c:v>6.8902407976453652</c:v>
                </c:pt>
                <c:pt idx="262" formatCode="0.00">
                  <c:v>6.9289094039989019</c:v>
                </c:pt>
                <c:pt idx="263" formatCode="0.00">
                  <c:v>6.977983743974157</c:v>
                </c:pt>
                <c:pt idx="264" formatCode="0.00">
                  <c:v>6.9900002467387239</c:v>
                </c:pt>
                <c:pt idx="265" formatCode="0.00">
                  <c:v>7.0324121936492121</c:v>
                </c:pt>
                <c:pt idx="266" formatCode="0.00">
                  <c:v>7.097642292259728</c:v>
                </c:pt>
                <c:pt idx="267" formatCode="0.00">
                  <c:v>7.1274095154843264</c:v>
                </c:pt>
                <c:pt idx="268" formatCode="0.00">
                  <c:v>7.1258848569112523</c:v>
                </c:pt>
                <c:pt idx="269" formatCode="0.00">
                  <c:v>7.1665875411023006</c:v>
                </c:pt>
                <c:pt idx="270" formatCode="0.00">
                  <c:v>7.2304556694724473</c:v>
                </c:pt>
                <c:pt idx="271" formatCode="0.00">
                  <c:v>7.233363069317015</c:v>
                </c:pt>
                <c:pt idx="272" formatCode="0.00">
                  <c:v>7.2679170525445196</c:v>
                </c:pt>
                <c:pt idx="273" formatCode="0.00">
                  <c:v>7.2859973695067204</c:v>
                </c:pt>
                <c:pt idx="274" formatCode="0.00">
                  <c:v>7.3211102722224988</c:v>
                </c:pt>
                <c:pt idx="275" formatCode="0.00">
                  <c:v>7.3422519337371499</c:v>
                </c:pt>
                <c:pt idx="276" formatCode="0.00">
                  <c:v>7.3790525281781889</c:v>
                </c:pt>
                <c:pt idx="277" formatCode="0.00">
                  <c:v>7.4206448655062527</c:v>
                </c:pt>
                <c:pt idx="278" formatCode="0.00">
                  <c:v>7.432649956866916</c:v>
                </c:pt>
                <c:pt idx="279" formatCode="0.00">
                  <c:v>7.4920239861743605</c:v>
                </c:pt>
                <c:pt idx="280" formatCode="0.00">
                  <c:v>7.4768611263925759</c:v>
                </c:pt>
                <c:pt idx="281" formatCode="0.00">
                  <c:v>7.5052251296922936</c:v>
                </c:pt>
                <c:pt idx="282" formatCode="0.00">
                  <c:v>7.4772478999754339</c:v>
                </c:pt>
                <c:pt idx="283" formatCode="0.00">
                  <c:v>7.4921895136145817</c:v>
                </c:pt>
                <c:pt idx="284" formatCode="0.00">
                  <c:v>7.5244392203818897</c:v>
                </c:pt>
                <c:pt idx="285" formatCode="0.00">
                  <c:v>7.540161116094426</c:v>
                </c:pt>
                <c:pt idx="286" formatCode="0.00">
                  <c:v>7.5397353006085268</c:v>
                </c:pt>
                <c:pt idx="287" formatCode="0.00">
                  <c:v>7.5722304575914912</c:v>
                </c:pt>
                <c:pt idx="288" formatCode="0.00">
                  <c:v>7.5901758704860205</c:v>
                </c:pt>
                <c:pt idx="289" formatCode="0.00">
                  <c:v>7.6161386583169755</c:v>
                </c:pt>
                <c:pt idx="290" formatCode="0.00">
                  <c:v>7.6320929445995631</c:v>
                </c:pt>
                <c:pt idx="291" formatCode="0.00">
                  <c:v>7.6130039053786787</c:v>
                </c:pt>
                <c:pt idx="292" formatCode="0.00">
                  <c:v>7.6315823156524747</c:v>
                </c:pt>
                <c:pt idx="293" formatCode="0.00">
                  <c:v>7.6398652013226114</c:v>
                </c:pt>
                <c:pt idx="294" formatCode="0.00">
                  <c:v>7.6417463767131553</c:v>
                </c:pt>
                <c:pt idx="295" formatCode="0.00">
                  <c:v>7.674693326012604</c:v>
                </c:pt>
                <c:pt idx="296" formatCode="0.00">
                  <c:v>7.698558486723293</c:v>
                </c:pt>
                <c:pt idx="297" formatCode="0.00">
                  <c:v>7.703075974492589</c:v>
                </c:pt>
                <c:pt idx="298" formatCode="0.00">
                  <c:v>7.7064156070158178</c:v>
                </c:pt>
                <c:pt idx="299" formatCode="0.00">
                  <c:v>7.7071752649135163</c:v>
                </c:pt>
                <c:pt idx="300" formatCode="0.00">
                  <c:v>7.7275467321269993</c:v>
                </c:pt>
                <c:pt idx="301" formatCode="0.00">
                  <c:v>7.7135746448080234</c:v>
                </c:pt>
                <c:pt idx="302" formatCode="0.00">
                  <c:v>7.7415709337625218</c:v>
                </c:pt>
                <c:pt idx="303" formatCode="0.00">
                  <c:v>7.7768655511433122</c:v>
                </c:pt>
                <c:pt idx="304" formatCode="0.00">
                  <c:v>7.7687738694192241</c:v>
                </c:pt>
                <c:pt idx="305" formatCode="0.00">
                  <c:v>7.7681499893134571</c:v>
                </c:pt>
                <c:pt idx="306" formatCode="0.00">
                  <c:v>7.7498491078056704</c:v>
                </c:pt>
                <c:pt idx="307" formatCode="0.00">
                  <c:v>7.7530672216133896</c:v>
                </c:pt>
                <c:pt idx="308" formatCode="0.00">
                  <c:v>7.7057061445953003</c:v>
                </c:pt>
                <c:pt idx="309" formatCode="0.00">
                  <c:v>7.7287482581562577</c:v>
                </c:pt>
                <c:pt idx="310" formatCode="0.00">
                  <c:v>7.7631218834896947</c:v>
                </c:pt>
                <c:pt idx="311" formatCode="0.00">
                  <c:v>7.7625543731874007</c:v>
                </c:pt>
                <c:pt idx="312" formatCode="0.00">
                  <c:v>7.7776020558322179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2CB-448E-98BE-DB7A5FBC3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8672464"/>
        <c:axId val="1198688784"/>
      </c:lineChart>
      <c:dateAx>
        <c:axId val="119867246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688784"/>
        <c:crosses val="autoZero"/>
        <c:auto val="1"/>
        <c:lblOffset val="100"/>
        <c:baseTimeUnit val="months"/>
      </c:dateAx>
      <c:valAx>
        <c:axId val="119868878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67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FOREX!$G$108</c:f>
              <c:strCache>
                <c:ptCount val="1"/>
                <c:pt idx="0">
                  <c:v>USD/EUR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FOREX!$C$110:$C$422</c:f>
              <c:numCache>
                <c:formatCode>#,##0.0000</c:formatCode>
                <c:ptCount val="313"/>
                <c:pt idx="0">
                  <c:v>1.2468999999999999</c:v>
                </c:pt>
                <c:pt idx="1">
                  <c:v>1.2490000000000001</c:v>
                </c:pt>
                <c:pt idx="2">
                  <c:v>1.2315</c:v>
                </c:pt>
                <c:pt idx="3">
                  <c:v>1.1981999999999999</c:v>
                </c:pt>
                <c:pt idx="4">
                  <c:v>1.2185999999999999</c:v>
                </c:pt>
                <c:pt idx="5">
                  <c:v>1.2186999999999999</c:v>
                </c:pt>
                <c:pt idx="6">
                  <c:v>1.202</c:v>
                </c:pt>
                <c:pt idx="7">
                  <c:v>1.2188000000000001</c:v>
                </c:pt>
                <c:pt idx="8">
                  <c:v>1.2432000000000001</c:v>
                </c:pt>
                <c:pt idx="9">
                  <c:v>1.2785</c:v>
                </c:pt>
                <c:pt idx="10">
                  <c:v>1.3292999999999999</c:v>
                </c:pt>
                <c:pt idx="11">
                  <c:v>1.3557999999999999</c:v>
                </c:pt>
                <c:pt idx="12">
                  <c:v>1.3033999999999999</c:v>
                </c:pt>
                <c:pt idx="13">
                  <c:v>1.3237000000000001</c:v>
                </c:pt>
                <c:pt idx="14">
                  <c:v>1.2963</c:v>
                </c:pt>
                <c:pt idx="15">
                  <c:v>1.2873000000000001</c:v>
                </c:pt>
                <c:pt idx="16">
                  <c:v>1.2310000000000001</c:v>
                </c:pt>
                <c:pt idx="17">
                  <c:v>1.2101999999999999</c:v>
                </c:pt>
                <c:pt idx="18">
                  <c:v>1.2130000000000001</c:v>
                </c:pt>
                <c:pt idx="19">
                  <c:v>1.2343999999999999</c:v>
                </c:pt>
                <c:pt idx="20">
                  <c:v>1.2030000000000001</c:v>
                </c:pt>
                <c:pt idx="21">
                  <c:v>1.1988000000000001</c:v>
                </c:pt>
                <c:pt idx="22">
                  <c:v>1.1789000000000001</c:v>
                </c:pt>
                <c:pt idx="23">
                  <c:v>1.1842999999999999</c:v>
                </c:pt>
                <c:pt idx="24">
                  <c:v>1.2155</c:v>
                </c:pt>
                <c:pt idx="25">
                  <c:v>1.1920999999999999</c:v>
                </c:pt>
                <c:pt idx="26">
                  <c:v>1.2119</c:v>
                </c:pt>
                <c:pt idx="27">
                  <c:v>1.2637</c:v>
                </c:pt>
                <c:pt idx="28">
                  <c:v>1.2811999999999999</c:v>
                </c:pt>
                <c:pt idx="29">
                  <c:v>1.2788999999999999</c:v>
                </c:pt>
                <c:pt idx="30">
                  <c:v>1.2763</c:v>
                </c:pt>
                <c:pt idx="31">
                  <c:v>1.2806999999999999</c:v>
                </c:pt>
                <c:pt idx="32">
                  <c:v>1.2672000000000001</c:v>
                </c:pt>
                <c:pt idx="33">
                  <c:v>1.2763</c:v>
                </c:pt>
                <c:pt idx="34">
                  <c:v>1.3241000000000001</c:v>
                </c:pt>
                <c:pt idx="35">
                  <c:v>1.3199000000000001</c:v>
                </c:pt>
                <c:pt idx="36">
                  <c:v>1.3033999999999999</c:v>
                </c:pt>
                <c:pt idx="37">
                  <c:v>1.3234999999999999</c:v>
                </c:pt>
                <c:pt idx="38">
                  <c:v>1.3358000000000001</c:v>
                </c:pt>
                <c:pt idx="39">
                  <c:v>1.3647</c:v>
                </c:pt>
                <c:pt idx="40">
                  <c:v>1.3452999999999999</c:v>
                </c:pt>
                <c:pt idx="41">
                  <c:v>1.3542000000000001</c:v>
                </c:pt>
                <c:pt idx="42">
                  <c:v>1.3673</c:v>
                </c:pt>
                <c:pt idx="43">
                  <c:v>1.363</c:v>
                </c:pt>
                <c:pt idx="44">
                  <c:v>1.4272</c:v>
                </c:pt>
                <c:pt idx="45">
                  <c:v>1.4480999999999999</c:v>
                </c:pt>
                <c:pt idx="46">
                  <c:v>1.4632000000000001</c:v>
                </c:pt>
                <c:pt idx="47">
                  <c:v>1.4590000000000001</c:v>
                </c:pt>
                <c:pt idx="48">
                  <c:v>1.4865999999999999</c:v>
                </c:pt>
                <c:pt idx="49">
                  <c:v>1.5181</c:v>
                </c:pt>
                <c:pt idx="50">
                  <c:v>1.5773999999999999</c:v>
                </c:pt>
                <c:pt idx="51">
                  <c:v>1.5617000000000001</c:v>
                </c:pt>
                <c:pt idx="52">
                  <c:v>1.5553999999999999</c:v>
                </c:pt>
                <c:pt idx="53">
                  <c:v>1.5755999999999999</c:v>
                </c:pt>
                <c:pt idx="54">
                  <c:v>1.5601</c:v>
                </c:pt>
                <c:pt idx="55">
                  <c:v>1.4674</c:v>
                </c:pt>
                <c:pt idx="56">
                  <c:v>1.4104000000000001</c:v>
                </c:pt>
                <c:pt idx="57">
                  <c:v>1.2733000000000001</c:v>
                </c:pt>
                <c:pt idx="58">
                  <c:v>1.2698</c:v>
                </c:pt>
                <c:pt idx="59">
                  <c:v>1.3979999999999999</c:v>
                </c:pt>
                <c:pt idx="60">
                  <c:v>1.2782</c:v>
                </c:pt>
                <c:pt idx="61">
                  <c:v>1.2668999999999999</c:v>
                </c:pt>
                <c:pt idx="62">
                  <c:v>1.3250999999999999</c:v>
                </c:pt>
                <c:pt idx="63">
                  <c:v>1.3226</c:v>
                </c:pt>
                <c:pt idx="64">
                  <c:v>1.4154</c:v>
                </c:pt>
                <c:pt idx="65">
                  <c:v>1.4036</c:v>
                </c:pt>
                <c:pt idx="66">
                  <c:v>1.425</c:v>
                </c:pt>
                <c:pt idx="67">
                  <c:v>1.4331</c:v>
                </c:pt>
                <c:pt idx="68">
                  <c:v>1.4636</c:v>
                </c:pt>
                <c:pt idx="69">
                  <c:v>1.4718</c:v>
                </c:pt>
                <c:pt idx="70">
                  <c:v>1.5008999999999999</c:v>
                </c:pt>
                <c:pt idx="71">
                  <c:v>1.4318</c:v>
                </c:pt>
                <c:pt idx="72">
                  <c:v>1.3863000000000001</c:v>
                </c:pt>
                <c:pt idx="73">
                  <c:v>1.3626</c:v>
                </c:pt>
                <c:pt idx="74">
                  <c:v>1.3512</c:v>
                </c:pt>
                <c:pt idx="75">
                  <c:v>1.3298000000000001</c:v>
                </c:pt>
                <c:pt idx="76">
                  <c:v>1.2305999999999999</c:v>
                </c:pt>
                <c:pt idx="77">
                  <c:v>1.2236</c:v>
                </c:pt>
                <c:pt idx="78">
                  <c:v>1.3048</c:v>
                </c:pt>
                <c:pt idx="79">
                  <c:v>1.2686999999999999</c:v>
                </c:pt>
                <c:pt idx="80">
                  <c:v>1.3633</c:v>
                </c:pt>
                <c:pt idx="81">
                  <c:v>1.395</c:v>
                </c:pt>
                <c:pt idx="82">
                  <c:v>1.298</c:v>
                </c:pt>
                <c:pt idx="83">
                  <c:v>1.3379000000000001</c:v>
                </c:pt>
                <c:pt idx="84">
                  <c:v>1.3686</c:v>
                </c:pt>
                <c:pt idx="85">
                  <c:v>1.3802000000000001</c:v>
                </c:pt>
                <c:pt idx="86">
                  <c:v>1.4165000000000001</c:v>
                </c:pt>
                <c:pt idx="87">
                  <c:v>1.4799</c:v>
                </c:pt>
                <c:pt idx="88">
                  <c:v>1.4394</c:v>
                </c:pt>
                <c:pt idx="89">
                  <c:v>1.4503999999999999</c:v>
                </c:pt>
                <c:pt idx="90">
                  <c:v>1.4395</c:v>
                </c:pt>
                <c:pt idx="91">
                  <c:v>1.4377</c:v>
                </c:pt>
                <c:pt idx="92">
                  <c:v>1.3384</c:v>
                </c:pt>
                <c:pt idx="93">
                  <c:v>1.3855999999999999</c:v>
                </c:pt>
                <c:pt idx="94">
                  <c:v>1.3441000000000001</c:v>
                </c:pt>
                <c:pt idx="95">
                  <c:v>1.2945</c:v>
                </c:pt>
                <c:pt idx="96">
                  <c:v>1.3078000000000001</c:v>
                </c:pt>
                <c:pt idx="97">
                  <c:v>1.3324</c:v>
                </c:pt>
                <c:pt idx="98">
                  <c:v>1.3343</c:v>
                </c:pt>
                <c:pt idx="99">
                  <c:v>1.3240000000000001</c:v>
                </c:pt>
                <c:pt idx="100">
                  <c:v>1.2356</c:v>
                </c:pt>
                <c:pt idx="101">
                  <c:v>1.2658</c:v>
                </c:pt>
                <c:pt idx="102">
                  <c:v>1.2302999999999999</c:v>
                </c:pt>
                <c:pt idx="103">
                  <c:v>1.2575000000000001</c:v>
                </c:pt>
                <c:pt idx="104">
                  <c:v>1.2858000000000001</c:v>
                </c:pt>
                <c:pt idx="105">
                  <c:v>1.2958000000000001</c:v>
                </c:pt>
                <c:pt idx="106">
                  <c:v>1.2984</c:v>
                </c:pt>
                <c:pt idx="107">
                  <c:v>1.3193999999999999</c:v>
                </c:pt>
                <c:pt idx="108">
                  <c:v>1.3577999999999999</c:v>
                </c:pt>
                <c:pt idx="109">
                  <c:v>1.3056000000000001</c:v>
                </c:pt>
                <c:pt idx="110">
                  <c:v>1.2818000000000001</c:v>
                </c:pt>
                <c:pt idx="111">
                  <c:v>1.3166</c:v>
                </c:pt>
                <c:pt idx="112">
                  <c:v>1.2995000000000001</c:v>
                </c:pt>
                <c:pt idx="113">
                  <c:v>1.3008</c:v>
                </c:pt>
                <c:pt idx="114">
                  <c:v>1.33</c:v>
                </c:pt>
                <c:pt idx="115">
                  <c:v>1.3220000000000001</c:v>
                </c:pt>
                <c:pt idx="116">
                  <c:v>1.3524</c:v>
                </c:pt>
                <c:pt idx="117">
                  <c:v>1.3582000000000001</c:v>
                </c:pt>
                <c:pt idx="118">
                  <c:v>1.3589</c:v>
                </c:pt>
                <c:pt idx="119">
                  <c:v>1.3745000000000001</c:v>
                </c:pt>
                <c:pt idx="120">
                  <c:v>1.3485</c:v>
                </c:pt>
                <c:pt idx="121">
                  <c:v>1.3802000000000001</c:v>
                </c:pt>
                <c:pt idx="122">
                  <c:v>1.377</c:v>
                </c:pt>
                <c:pt idx="123">
                  <c:v>1.3866000000000001</c:v>
                </c:pt>
                <c:pt idx="124">
                  <c:v>1.363</c:v>
                </c:pt>
                <c:pt idx="125">
                  <c:v>1.3691</c:v>
                </c:pt>
                <c:pt idx="126">
                  <c:v>1.3388</c:v>
                </c:pt>
                <c:pt idx="127">
                  <c:v>1.3131999999999999</c:v>
                </c:pt>
                <c:pt idx="128">
                  <c:v>1.2630999999999999</c:v>
                </c:pt>
                <c:pt idx="129">
                  <c:v>1.2524</c:v>
                </c:pt>
                <c:pt idx="130">
                  <c:v>1.2450000000000001</c:v>
                </c:pt>
                <c:pt idx="131">
                  <c:v>1.2097</c:v>
                </c:pt>
                <c:pt idx="132">
                  <c:v>1.1286</c:v>
                </c:pt>
                <c:pt idx="133">
                  <c:v>1.1193</c:v>
                </c:pt>
                <c:pt idx="134">
                  <c:v>1.073</c:v>
                </c:pt>
                <c:pt idx="135">
                  <c:v>1.1222000000000001</c:v>
                </c:pt>
                <c:pt idx="136">
                  <c:v>1.0987</c:v>
                </c:pt>
                <c:pt idx="137">
                  <c:v>1.1134999999999999</c:v>
                </c:pt>
                <c:pt idx="138">
                  <c:v>1.0987</c:v>
                </c:pt>
                <c:pt idx="139">
                  <c:v>1.1211</c:v>
                </c:pt>
                <c:pt idx="140">
                  <c:v>1.1175999999999999</c:v>
                </c:pt>
                <c:pt idx="141">
                  <c:v>1.1005</c:v>
                </c:pt>
                <c:pt idx="142">
                  <c:v>1.0563</c:v>
                </c:pt>
                <c:pt idx="143">
                  <c:v>1.0860000000000001</c:v>
                </c:pt>
                <c:pt idx="144">
                  <c:v>1.0833999999999999</c:v>
                </c:pt>
                <c:pt idx="145">
                  <c:v>1.0871</c:v>
                </c:pt>
                <c:pt idx="146">
                  <c:v>1.1377999999999999</c:v>
                </c:pt>
                <c:pt idx="147">
                  <c:v>1.1454</c:v>
                </c:pt>
                <c:pt idx="148">
                  <c:v>1.1129</c:v>
                </c:pt>
                <c:pt idx="149">
                  <c:v>1.1104000000000001</c:v>
                </c:pt>
                <c:pt idx="150">
                  <c:v>1.117</c:v>
                </c:pt>
                <c:pt idx="151">
                  <c:v>1.1155999999999999</c:v>
                </c:pt>
                <c:pt idx="152">
                  <c:v>1.1237999999999999</c:v>
                </c:pt>
                <c:pt idx="153">
                  <c:v>1.0979000000000001</c:v>
                </c:pt>
                <c:pt idx="154">
                  <c:v>1.0585</c:v>
                </c:pt>
                <c:pt idx="155">
                  <c:v>1.0512999999999999</c:v>
                </c:pt>
                <c:pt idx="156">
                  <c:v>1.0794999999999999</c:v>
                </c:pt>
                <c:pt idx="157">
                  <c:v>1.0575000000000001</c:v>
                </c:pt>
                <c:pt idx="158">
                  <c:v>1.0649</c:v>
                </c:pt>
                <c:pt idx="159">
                  <c:v>1.0894999999999999</c:v>
                </c:pt>
                <c:pt idx="160">
                  <c:v>1.1241000000000001</c:v>
                </c:pt>
                <c:pt idx="161">
                  <c:v>1.1423000000000001</c:v>
                </c:pt>
                <c:pt idx="162">
                  <c:v>1.1839999999999999</c:v>
                </c:pt>
                <c:pt idx="163">
                  <c:v>1.1908000000000001</c:v>
                </c:pt>
                <c:pt idx="164">
                  <c:v>1.1812</c:v>
                </c:pt>
                <c:pt idx="165">
                  <c:v>1.1644000000000001</c:v>
                </c:pt>
                <c:pt idx="166">
                  <c:v>1.1901999999999999</c:v>
                </c:pt>
                <c:pt idx="167">
                  <c:v>1.1996</c:v>
                </c:pt>
                <c:pt idx="168">
                  <c:v>1.242</c:v>
                </c:pt>
                <c:pt idx="169">
                  <c:v>1.2193000000000001</c:v>
                </c:pt>
                <c:pt idx="170">
                  <c:v>1.2321</c:v>
                </c:pt>
                <c:pt idx="171">
                  <c:v>1.2077</c:v>
                </c:pt>
                <c:pt idx="172">
                  <c:v>1.169</c:v>
                </c:pt>
                <c:pt idx="173">
                  <c:v>1.1682999999999999</c:v>
                </c:pt>
                <c:pt idx="174">
                  <c:v>1.1691</c:v>
                </c:pt>
                <c:pt idx="175">
                  <c:v>1.1598999999999999</c:v>
                </c:pt>
                <c:pt idx="176">
                  <c:v>1.1608000000000001</c:v>
                </c:pt>
                <c:pt idx="177">
                  <c:v>1.131</c:v>
                </c:pt>
                <c:pt idx="178">
                  <c:v>1.1315</c:v>
                </c:pt>
                <c:pt idx="179">
                  <c:v>1.1469</c:v>
                </c:pt>
                <c:pt idx="180">
                  <c:v>1.1444000000000001</c:v>
                </c:pt>
                <c:pt idx="181">
                  <c:v>1.137</c:v>
                </c:pt>
                <c:pt idx="182">
                  <c:v>1.1216999999999999</c:v>
                </c:pt>
                <c:pt idx="183">
                  <c:v>1.1214999999999999</c:v>
                </c:pt>
                <c:pt idx="184">
                  <c:v>1.1167</c:v>
                </c:pt>
                <c:pt idx="185">
                  <c:v>1.1368</c:v>
                </c:pt>
                <c:pt idx="186">
                  <c:v>1.1073999999999999</c:v>
                </c:pt>
                <c:pt idx="187">
                  <c:v>1.0989</c:v>
                </c:pt>
                <c:pt idx="188">
                  <c:v>1.0898000000000001</c:v>
                </c:pt>
                <c:pt idx="189">
                  <c:v>1.115</c:v>
                </c:pt>
                <c:pt idx="190">
                  <c:v>1.1014999999999999</c:v>
                </c:pt>
                <c:pt idx="191">
                  <c:v>1.121</c:v>
                </c:pt>
                <c:pt idx="192">
                  <c:v>1.1093</c:v>
                </c:pt>
                <c:pt idx="193">
                  <c:v>1.1025</c:v>
                </c:pt>
                <c:pt idx="194">
                  <c:v>1.1029</c:v>
                </c:pt>
                <c:pt idx="195">
                  <c:v>1.0954999999999999</c:v>
                </c:pt>
                <c:pt idx="196">
                  <c:v>1.1097999999999999</c:v>
                </c:pt>
                <c:pt idx="197">
                  <c:v>1.1231</c:v>
                </c:pt>
                <c:pt idx="198">
                  <c:v>1.1774</c:v>
                </c:pt>
                <c:pt idx="199">
                  <c:v>1.1936</c:v>
                </c:pt>
                <c:pt idx="200">
                  <c:v>1.1718</c:v>
                </c:pt>
                <c:pt idx="201">
                  <c:v>1.1647000000000001</c:v>
                </c:pt>
                <c:pt idx="202">
                  <c:v>1.1928000000000001</c:v>
                </c:pt>
                <c:pt idx="203">
                  <c:v>1.2213000000000001</c:v>
                </c:pt>
                <c:pt idx="204">
                  <c:v>1.2136</c:v>
                </c:pt>
                <c:pt idx="205">
                  <c:v>1.2074</c:v>
                </c:pt>
                <c:pt idx="206">
                  <c:v>1.1728000000000001</c:v>
                </c:pt>
                <c:pt idx="207">
                  <c:v>1.2018</c:v>
                </c:pt>
                <c:pt idx="208">
                  <c:v>1.2224999999999999</c:v>
                </c:pt>
                <c:pt idx="209">
                  <c:v>1.1855</c:v>
                </c:pt>
                <c:pt idx="210">
                  <c:v>1.1870000000000001</c:v>
                </c:pt>
                <c:pt idx="211">
                  <c:v>1.1807000000000001</c:v>
                </c:pt>
                <c:pt idx="212">
                  <c:v>1.1580999999999999</c:v>
                </c:pt>
                <c:pt idx="213">
                  <c:v>1.1560999999999999</c:v>
                </c:pt>
                <c:pt idx="214">
                  <c:v>1.1335999999999999</c:v>
                </c:pt>
                <c:pt idx="215">
                  <c:v>1.1368</c:v>
                </c:pt>
                <c:pt idx="216">
                  <c:v>1.1233</c:v>
                </c:pt>
                <c:pt idx="217">
                  <c:v>1.1218999999999999</c:v>
                </c:pt>
                <c:pt idx="218">
                  <c:v>1.1065</c:v>
                </c:pt>
                <c:pt idx="219">
                  <c:v>1.0541</c:v>
                </c:pt>
                <c:pt idx="220">
                  <c:v>1.0732999999999999</c:v>
                </c:pt>
                <c:pt idx="221">
                  <c:v>1.0482</c:v>
                </c:pt>
                <c:pt idx="222">
                  <c:v>1.0218</c:v>
                </c:pt>
                <c:pt idx="223">
                  <c:v>1.0057</c:v>
                </c:pt>
                <c:pt idx="224">
                  <c:v>0.97989999999999999</c:v>
                </c:pt>
                <c:pt idx="225">
                  <c:v>0.98829999999999996</c:v>
                </c:pt>
                <c:pt idx="226">
                  <c:v>1.0405</c:v>
                </c:pt>
                <c:pt idx="227">
                  <c:v>1.0702</c:v>
                </c:pt>
                <c:pt idx="228">
                  <c:v>1.0862000000000001</c:v>
                </c:pt>
                <c:pt idx="229">
                  <c:v>1.0576000000000001</c:v>
                </c:pt>
                <c:pt idx="230">
                  <c:v>1.0839000000000001</c:v>
                </c:pt>
                <c:pt idx="231">
                  <c:v>1.1020000000000001</c:v>
                </c:pt>
                <c:pt idx="232">
                  <c:v>1.0688</c:v>
                </c:pt>
                <c:pt idx="233">
                  <c:v>1.091</c:v>
                </c:pt>
                <c:pt idx="234">
                  <c:v>1.0992999999999999</c:v>
                </c:pt>
                <c:pt idx="235">
                  <c:v>1.0841000000000001</c:v>
                </c:pt>
                <c:pt idx="236">
                  <c:v>1.0569999999999999</c:v>
                </c:pt>
                <c:pt idx="237">
                  <c:v>1.0576000000000001</c:v>
                </c:pt>
                <c:pt idx="238">
                  <c:v>1.0886</c:v>
                </c:pt>
                <c:pt idx="239">
                  <c:v>1.1035999999999999</c:v>
                </c:pt>
                <c:pt idx="240">
                  <c:v>1.0815999999999999</c:v>
                </c:pt>
                <c:pt idx="241">
                  <c:v>1.0803</c:v>
                </c:pt>
                <c:pt idx="242">
                  <c:v>1.0792999999999999</c:v>
                </c:pt>
                <c:pt idx="243">
                  <c:v>1.0665</c:v>
                </c:pt>
                <c:pt idx="244">
                  <c:v>1.0841000000000001</c:v>
                </c:pt>
                <c:pt idx="245">
                  <c:v>1.0734999999999999</c:v>
                </c:pt>
                <c:pt idx="246">
                  <c:v>1.0823</c:v>
                </c:pt>
                <c:pt idx="247">
                  <c:v>1.1173999999999999</c:v>
                </c:pt>
                <c:pt idx="248" formatCode="0.00">
                  <c:v>1.1210819304834303</c:v>
                </c:pt>
                <c:pt idx="249" formatCode="0.00">
                  <c:v>1.1246362561723726</c:v>
                </c:pt>
                <c:pt idx="250" formatCode="0.00">
                  <c:v>1.1280697949600165</c:v>
                </c:pt>
                <c:pt idx="251" formatCode="0.00">
                  <c:v>1.13137286012077</c:v>
                </c:pt>
                <c:pt idx="252" formatCode="0.00">
                  <c:v>1.1345663256208973</c:v>
                </c:pt>
                <c:pt idx="253" formatCode="0.00">
                  <c:v>1.1376511993492611</c:v>
                </c:pt>
                <c:pt idx="254" formatCode="0.00">
                  <c:v>1.140625818206912</c:v>
                </c:pt>
                <c:pt idx="255" formatCode="0.00">
                  <c:v>1.1434991823298184</c:v>
                </c:pt>
                <c:pt idx="256" formatCode="0.00">
                  <c:v>1.146269863096044</c:v>
                </c:pt>
                <c:pt idx="257" formatCode="0.00">
                  <c:v>1.1489412290180114</c:v>
                </c:pt>
                <c:pt idx="258" formatCode="0.00">
                  <c:v>1.1515211574589148</c:v>
                </c:pt>
                <c:pt idx="259" formatCode="0.00">
                  <c:v>1.154018207501025</c:v>
                </c:pt>
                <c:pt idx="260" formatCode="0.00">
                  <c:v>1.1564153932879941</c:v>
                </c:pt>
                <c:pt idx="261" formatCode="0.00">
                  <c:v>1.1587426136931436</c:v>
                </c:pt>
                <c:pt idx="262" formatCode="0.00">
                  <c:v>1.1609753134399714</c:v>
                </c:pt>
                <c:pt idx="263" formatCode="0.00">
                  <c:v>1.1631414610948159</c:v>
                </c:pt>
                <c:pt idx="264" formatCode="0.00">
                  <c:v>1.1652251342339799</c:v>
                </c:pt>
                <c:pt idx="265" formatCode="0.00">
                  <c:v>1.167236529152279</c:v>
                </c:pt>
                <c:pt idx="266" formatCode="0.00">
                  <c:v>1.169180894563248</c:v>
                </c:pt>
                <c:pt idx="267" formatCode="0.00">
                  <c:v>1.1710604904787667</c:v>
                </c:pt>
                <c:pt idx="268" formatCode="0.00">
                  <c:v>1.1728644756794708</c:v>
                </c:pt>
                <c:pt idx="269" formatCode="0.00">
                  <c:v>1.1746111525577823</c:v>
                </c:pt>
                <c:pt idx="270" formatCode="0.00">
                  <c:v>1.1763015541823347</c:v>
                </c:pt>
                <c:pt idx="271" formatCode="0.00">
                  <c:v>1.1779369696932218</c:v>
                </c:pt>
                <c:pt idx="272" formatCode="0.00">
                  <c:v>1.1795236702591814</c:v>
                </c:pt>
                <c:pt idx="273" formatCode="0.00">
                  <c:v>1.1810455689047068</c:v>
                </c:pt>
                <c:pt idx="274" formatCode="0.00">
                  <c:v>1.1824946828309919</c:v>
                </c:pt>
                <c:pt idx="275" formatCode="0.00">
                  <c:v>1.1839078468668074</c:v>
                </c:pt>
                <c:pt idx="276" formatCode="0.00">
                  <c:v>1.1852730423187885</c:v>
                </c:pt>
                <c:pt idx="277" formatCode="0.00">
                  <c:v>1.1865931044783358</c:v>
                </c:pt>
                <c:pt idx="278" formatCode="0.00">
                  <c:v>1.1878553873577897</c:v>
                </c:pt>
                <c:pt idx="279" formatCode="0.00">
                  <c:v>1.1890625327948288</c:v>
                </c:pt>
                <c:pt idx="280" formatCode="0.00">
                  <c:v>1.1902453669838897</c:v>
                </c:pt>
                <c:pt idx="281" formatCode="0.00">
                  <c:v>1.1913903829520605</c:v>
                </c:pt>
                <c:pt idx="282" formatCode="0.00">
                  <c:v>1.1924972178085724</c:v>
                </c:pt>
                <c:pt idx="283" formatCode="0.00">
                  <c:v>1.1935684270369951</c:v>
                </c:pt>
                <c:pt idx="284" formatCode="0.00">
                  <c:v>1.194611014536842</c:v>
                </c:pt>
                <c:pt idx="285" formatCode="0.00">
                  <c:v>1.1956428426862482</c:v>
                </c:pt>
                <c:pt idx="286" formatCode="0.00">
                  <c:v>1.1966142134390934</c:v>
                </c:pt>
                <c:pt idx="287" formatCode="0.00">
                  <c:v>1.1975354616905631</c:v>
                </c:pt>
                <c:pt idx="288" formatCode="0.00">
                  <c:v>1.1984223836177879</c:v>
                </c:pt>
                <c:pt idx="289" formatCode="0.00">
                  <c:v>1.1992690745037784</c:v>
                </c:pt>
                <c:pt idx="290" formatCode="0.00">
                  <c:v>1.2000984167800473</c:v>
                </c:pt>
                <c:pt idx="291" formatCode="0.00">
                  <c:v>1.2009130690316665</c:v>
                </c:pt>
                <c:pt idx="292" formatCode="0.00">
                  <c:v>1.2016976204122869</c:v>
                </c:pt>
                <c:pt idx="293" formatCode="0.00">
                  <c:v>1.2024588129067779</c:v>
                </c:pt>
                <c:pt idx="294" formatCode="0.00">
                  <c:v>1.203194285301197</c:v>
                </c:pt>
                <c:pt idx="295" formatCode="0.00">
                  <c:v>1.2038823448391203</c:v>
                </c:pt>
                <c:pt idx="296" formatCode="0.00">
                  <c:v>1.2045508109725547</c:v>
                </c:pt>
                <c:pt idx="297" formatCode="0.00">
                  <c:v>1.2052034875208308</c:v>
                </c:pt>
                <c:pt idx="298" formatCode="0.00">
                  <c:v>1.2058335804717351</c:v>
                </c:pt>
                <c:pt idx="299" formatCode="0.00">
                  <c:v>1.2064373659084686</c:v>
                </c:pt>
                <c:pt idx="300" formatCode="0.00">
                  <c:v>1.2070266895931414</c:v>
                </c:pt>
                <c:pt idx="301" formatCode="0.00">
                  <c:v>1.2075953540780096</c:v>
                </c:pt>
                <c:pt idx="302" formatCode="0.00">
                  <c:v>1.2081384648209152</c:v>
                </c:pt>
                <c:pt idx="303" formatCode="0.00">
                  <c:v>1.2086596280447648</c:v>
                </c:pt>
                <c:pt idx="304" formatCode="0.00">
                  <c:v>1.2091697776787156</c:v>
                </c:pt>
                <c:pt idx="305" formatCode="0.00">
                  <c:v>1.2096656490421516</c:v>
                </c:pt>
                <c:pt idx="306" formatCode="0.00">
                  <c:v>1.2101422101499906</c:v>
                </c:pt>
                <c:pt idx="307" formatCode="0.00">
                  <c:v>1.2106022894718953</c:v>
                </c:pt>
                <c:pt idx="308" formatCode="0.00">
                  <c:v>1.2110574021479326</c:v>
                </c:pt>
                <c:pt idx="309" formatCode="0.00">
                  <c:v>1.2114987598921541</c:v>
                </c:pt>
                <c:pt idx="310" formatCode="0.00">
                  <c:v>1.2119006784063391</c:v>
                </c:pt>
                <c:pt idx="311" formatCode="0.00">
                  <c:v>1.2122880842878609</c:v>
                </c:pt>
                <c:pt idx="312" formatCode="0.00">
                  <c:v>1.2126849905471584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26-4F87-BC2A-76EB77A38EDA}"/>
            </c:ext>
          </c:extLst>
        </c:ser>
        <c:ser>
          <c:idx val="1"/>
          <c:order val="1"/>
          <c:tx>
            <c:strRef>
              <c:f>FOREX!$G$109</c:f>
              <c:strCache>
                <c:ptCount val="1"/>
                <c:pt idx="0">
                  <c:v>MEAN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FOREX!$G$110:$G$422</c:f>
              <c:numCache>
                <c:formatCode>General</c:formatCode>
                <c:ptCount val="313"/>
                <c:pt idx="247" formatCode="0.00">
                  <c:v>1.1173999999998363</c:v>
                </c:pt>
                <c:pt idx="248" formatCode="0.00">
                  <c:v>1.1210826489305177</c:v>
                </c:pt>
                <c:pt idx="249" formatCode="0.00">
                  <c:v>1.1246401084092581</c:v>
                </c:pt>
                <c:pt idx="250" formatCode="0.00">
                  <c:v>1.1280565820487352</c:v>
                </c:pt>
                <c:pt idx="251" formatCode="0.00">
                  <c:v>1.1313727320792697</c:v>
                </c:pt>
                <c:pt idx="252" formatCode="0.00">
                  <c:v>1.1345836128996749</c:v>
                </c:pt>
                <c:pt idx="253" formatCode="0.00">
                  <c:v>1.1376660775631282</c:v>
                </c:pt>
                <c:pt idx="254" formatCode="0.00">
                  <c:v>1.1406334468290151</c:v>
                </c:pt>
                <c:pt idx="255" formatCode="0.00">
                  <c:v>1.1434842554186302</c:v>
                </c:pt>
                <c:pt idx="256" formatCode="0.00">
                  <c:v>1.1462764185402954</c:v>
                </c:pt>
                <c:pt idx="257" formatCode="0.00">
                  <c:v>1.1489327051990732</c:v>
                </c:pt>
                <c:pt idx="258" formatCode="0.00">
                  <c:v>1.1515428660010629</c:v>
                </c:pt>
                <c:pt idx="259" formatCode="0.00">
                  <c:v>1.1540624286246914</c:v>
                </c:pt>
                <c:pt idx="260" formatCode="0.00">
                  <c:v>1.156466755152435</c:v>
                </c:pt>
                <c:pt idx="261" formatCode="0.00">
                  <c:v>1.1588122717401699</c:v>
                </c:pt>
                <c:pt idx="262" formatCode="0.00">
                  <c:v>1.1610569246691154</c:v>
                </c:pt>
                <c:pt idx="263" formatCode="0.00">
                  <c:v>1.1632624940592944</c:v>
                </c:pt>
                <c:pt idx="264" formatCode="0.00">
                  <c:v>1.1653541940278018</c:v>
                </c:pt>
                <c:pt idx="265" formatCode="0.00">
                  <c:v>1.1673709343080709</c:v>
                </c:pt>
                <c:pt idx="266" formatCode="0.00">
                  <c:v>1.1693012903070852</c:v>
                </c:pt>
                <c:pt idx="267" formatCode="0.00">
                  <c:v>1.1712136288475763</c:v>
                </c:pt>
                <c:pt idx="268" formatCode="0.00">
                  <c:v>1.1730088503543092</c:v>
                </c:pt>
                <c:pt idx="269" formatCode="0.00">
                  <c:v>1.174796818109507</c:v>
                </c:pt>
                <c:pt idx="270" formatCode="0.00">
                  <c:v>1.1765334887295955</c:v>
                </c:pt>
                <c:pt idx="271" formatCode="0.00">
                  <c:v>1.1781392051825104</c:v>
                </c:pt>
                <c:pt idx="272" formatCode="0.00">
                  <c:v>1.1797042584478947</c:v>
                </c:pt>
                <c:pt idx="273" formatCode="0.00">
                  <c:v>1.1812210558277239</c:v>
                </c:pt>
                <c:pt idx="274" formatCode="0.00">
                  <c:v>1.1826836346604228</c:v>
                </c:pt>
                <c:pt idx="275" formatCode="0.00">
                  <c:v>1.1841434995464037</c:v>
                </c:pt>
                <c:pt idx="276" formatCode="0.00">
                  <c:v>1.185467052131759</c:v>
                </c:pt>
                <c:pt idx="277" formatCode="0.00">
                  <c:v>1.1868065158447769</c:v>
                </c:pt>
                <c:pt idx="278" formatCode="0.00">
                  <c:v>1.1881539725149506</c:v>
                </c:pt>
                <c:pt idx="279" formatCode="0.00">
                  <c:v>1.1894035871935211</c:v>
                </c:pt>
                <c:pt idx="280" formatCode="0.00">
                  <c:v>1.1905781051838897</c:v>
                </c:pt>
                <c:pt idx="281" formatCode="0.00">
                  <c:v>1.1917416640278846</c:v>
                </c:pt>
                <c:pt idx="282" formatCode="0.00">
                  <c:v>1.192851410912924</c:v>
                </c:pt>
                <c:pt idx="283" formatCode="0.00">
                  <c:v>1.1939383398076211</c:v>
                </c:pt>
                <c:pt idx="284" formatCode="0.00">
                  <c:v>1.1949243825796876</c:v>
                </c:pt>
                <c:pt idx="285" formatCode="0.00">
                  <c:v>1.1959240639912394</c:v>
                </c:pt>
                <c:pt idx="286" formatCode="0.00">
                  <c:v>1.196878290655039</c:v>
                </c:pt>
                <c:pt idx="287" formatCode="0.00">
                  <c:v>1.1977616239084321</c:v>
                </c:pt>
                <c:pt idx="288" formatCode="0.00">
                  <c:v>1.1987108800529367</c:v>
                </c:pt>
                <c:pt idx="289" formatCode="0.00">
                  <c:v>1.1995773045662581</c:v>
                </c:pt>
                <c:pt idx="290" formatCode="0.00">
                  <c:v>1.2003735043436037</c:v>
                </c:pt>
                <c:pt idx="291" formatCode="0.00">
                  <c:v>1.2012336050518149</c:v>
                </c:pt>
                <c:pt idx="292" formatCode="0.00">
                  <c:v>1.2019761420305597</c:v>
                </c:pt>
                <c:pt idx="293" formatCode="0.00">
                  <c:v>1.2027584832415719</c:v>
                </c:pt>
                <c:pt idx="294" formatCode="0.00">
                  <c:v>1.2035304157389985</c:v>
                </c:pt>
                <c:pt idx="295" formatCode="0.00">
                  <c:v>1.2042249160844327</c:v>
                </c:pt>
                <c:pt idx="296" formatCode="0.00">
                  <c:v>1.2049018298055769</c:v>
                </c:pt>
                <c:pt idx="297" formatCode="0.00">
                  <c:v>1.2056288467955356</c:v>
                </c:pt>
                <c:pt idx="298" formatCode="0.00">
                  <c:v>1.2062223706215194</c:v>
                </c:pt>
                <c:pt idx="299" formatCode="0.00">
                  <c:v>1.206830312182837</c:v>
                </c:pt>
                <c:pt idx="300" formatCode="0.00">
                  <c:v>1.2074178425827244</c:v>
                </c:pt>
                <c:pt idx="301" formatCode="0.00">
                  <c:v>1.2079964160245049</c:v>
                </c:pt>
                <c:pt idx="302" formatCode="0.00">
                  <c:v>1.2085282982655079</c:v>
                </c:pt>
                <c:pt idx="303" formatCode="0.00">
                  <c:v>1.2090562491893293</c:v>
                </c:pt>
                <c:pt idx="304" formatCode="0.00">
                  <c:v>1.2095726810407885</c:v>
                </c:pt>
                <c:pt idx="305" formatCode="0.00">
                  <c:v>1.2100804724101279</c:v>
                </c:pt>
                <c:pt idx="306" formatCode="0.00">
                  <c:v>1.2105667612310895</c:v>
                </c:pt>
                <c:pt idx="307" formatCode="0.00">
                  <c:v>1.2110076634344817</c:v>
                </c:pt>
                <c:pt idx="308" formatCode="0.00">
                  <c:v>1.2114527088802378</c:v>
                </c:pt>
                <c:pt idx="309" formatCode="0.00">
                  <c:v>1.2119047520220283</c:v>
                </c:pt>
                <c:pt idx="310" formatCode="0.00">
                  <c:v>1.2122664439724629</c:v>
                </c:pt>
                <c:pt idx="311" formatCode="0.00">
                  <c:v>1.2126448027497563</c:v>
                </c:pt>
                <c:pt idx="312" formatCode="0.00">
                  <c:v>1.2130275481087891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26-4F87-BC2A-76EB77A38EDA}"/>
            </c:ext>
          </c:extLst>
        </c:ser>
        <c:ser>
          <c:idx val="2"/>
          <c:order val="2"/>
          <c:tx>
            <c:strRef>
              <c:f>FOREX!$J$109</c:f>
              <c:strCache>
                <c:ptCount val="1"/>
                <c:pt idx="0">
                  <c:v>P5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FOREX!$J$110:$J$422</c:f>
              <c:numCache>
                <c:formatCode>General</c:formatCode>
                <c:ptCount val="313"/>
                <c:pt idx="247" formatCode="0.00">
                  <c:v>1.1173999999999999</c:v>
                </c:pt>
                <c:pt idx="248" formatCode="0.00">
                  <c:v>1.0734859388015172</c:v>
                </c:pt>
                <c:pt idx="249" formatCode="0.00">
                  <c:v>1.0583470696175192</c:v>
                </c:pt>
                <c:pt idx="250" formatCode="0.00">
                  <c:v>1.0501983210627635</c:v>
                </c:pt>
                <c:pt idx="251" formatCode="0.00">
                  <c:v>1.0422535511882642</c:v>
                </c:pt>
                <c:pt idx="252" formatCode="0.00">
                  <c:v>1.0342133583061563</c:v>
                </c:pt>
                <c:pt idx="253" formatCode="0.00">
                  <c:v>1.0308171239979973</c:v>
                </c:pt>
                <c:pt idx="254" formatCode="0.00">
                  <c:v>1.027848125678414</c:v>
                </c:pt>
                <c:pt idx="255" formatCode="0.00">
                  <c:v>1.0243946671447399</c:v>
                </c:pt>
                <c:pt idx="256" formatCode="0.00">
                  <c:v>1.0191566691427216</c:v>
                </c:pt>
                <c:pt idx="257" formatCode="0.00">
                  <c:v>1.0196520455040037</c:v>
                </c:pt>
                <c:pt idx="258" formatCode="0.00">
                  <c:v>1.0176094570110277</c:v>
                </c:pt>
                <c:pt idx="259" formatCode="0.00">
                  <c:v>1.015576457889612</c:v>
                </c:pt>
                <c:pt idx="260" formatCode="0.00">
                  <c:v>1.014757989166962</c:v>
                </c:pt>
                <c:pt idx="261" formatCode="0.00">
                  <c:v>1.0124783651733702</c:v>
                </c:pt>
                <c:pt idx="262" formatCode="0.00">
                  <c:v>1.0112908376206955</c:v>
                </c:pt>
                <c:pt idx="263" formatCode="0.00">
                  <c:v>1.0112694087145226</c:v>
                </c:pt>
                <c:pt idx="264" formatCode="0.00">
                  <c:v>1.0094361430142014</c:v>
                </c:pt>
                <c:pt idx="265" formatCode="0.00">
                  <c:v>1.0102811102036322</c:v>
                </c:pt>
                <c:pt idx="266" formatCode="0.00">
                  <c:v>1.0114803553706362</c:v>
                </c:pt>
                <c:pt idx="267" formatCode="0.00">
                  <c:v>1.0120733027169253</c:v>
                </c:pt>
                <c:pt idx="268" formatCode="0.00">
                  <c:v>1.0101977966023334</c:v>
                </c:pt>
                <c:pt idx="269" formatCode="0.00">
                  <c:v>1.0111781635242605</c:v>
                </c:pt>
                <c:pt idx="270" formatCode="0.00">
                  <c:v>1.010187207635123</c:v>
                </c:pt>
                <c:pt idx="271" formatCode="0.00">
                  <c:v>1.0079521512690872</c:v>
                </c:pt>
                <c:pt idx="272" formatCode="0.00">
                  <c:v>1.0093260121583687</c:v>
                </c:pt>
                <c:pt idx="273" formatCode="0.00">
                  <c:v>1.0075329285007502</c:v>
                </c:pt>
                <c:pt idx="274" formatCode="0.00">
                  <c:v>1.0087235570269972</c:v>
                </c:pt>
                <c:pt idx="275" formatCode="0.00">
                  <c:v>1.0093625659245282</c:v>
                </c:pt>
                <c:pt idx="276" formatCode="0.00">
                  <c:v>1.0113694028572042</c:v>
                </c:pt>
                <c:pt idx="277" formatCode="0.00">
                  <c:v>1.0118847430760363</c:v>
                </c:pt>
                <c:pt idx="278" formatCode="0.00">
                  <c:v>1.0130255609404699</c:v>
                </c:pt>
                <c:pt idx="279" formatCode="0.00">
                  <c:v>1.0117234392128462</c:v>
                </c:pt>
                <c:pt idx="280" formatCode="0.00">
                  <c:v>1.0134602888353701</c:v>
                </c:pt>
                <c:pt idx="281" formatCode="0.00">
                  <c:v>1.0146434042029164</c:v>
                </c:pt>
                <c:pt idx="282" formatCode="0.00">
                  <c:v>1.0140490348182154</c:v>
                </c:pt>
                <c:pt idx="283" formatCode="0.00">
                  <c:v>1.0145659961789875</c:v>
                </c:pt>
                <c:pt idx="284" formatCode="0.00">
                  <c:v>1.0158806686238033</c:v>
                </c:pt>
                <c:pt idx="285" formatCode="0.00">
                  <c:v>1.0135831502897483</c:v>
                </c:pt>
                <c:pt idx="286" formatCode="0.00">
                  <c:v>1.0152429638687954</c:v>
                </c:pt>
                <c:pt idx="287" formatCode="0.00">
                  <c:v>1.015000586017182</c:v>
                </c:pt>
                <c:pt idx="288" formatCode="0.00">
                  <c:v>1.0152933823154464</c:v>
                </c:pt>
                <c:pt idx="289" formatCode="0.00">
                  <c:v>1.0166728698333813</c:v>
                </c:pt>
                <c:pt idx="290" formatCode="0.00">
                  <c:v>1.0173961649862862</c:v>
                </c:pt>
                <c:pt idx="291" formatCode="0.00">
                  <c:v>1.0151732819666466</c:v>
                </c:pt>
                <c:pt idx="292" formatCode="0.00">
                  <c:v>1.0148716919226062</c:v>
                </c:pt>
                <c:pt idx="293" formatCode="0.00">
                  <c:v>1.0145562235549692</c:v>
                </c:pt>
                <c:pt idx="294" formatCode="0.00">
                  <c:v>1.0141424318003349</c:v>
                </c:pt>
                <c:pt idx="295" formatCode="0.00">
                  <c:v>1.015950620941485</c:v>
                </c:pt>
                <c:pt idx="296" formatCode="0.00">
                  <c:v>1.014361845129069</c:v>
                </c:pt>
                <c:pt idx="297" formatCode="0.00">
                  <c:v>1.0164407407349714</c:v>
                </c:pt>
                <c:pt idx="298" formatCode="0.00">
                  <c:v>1.0167123571824772</c:v>
                </c:pt>
                <c:pt idx="299" formatCode="0.00">
                  <c:v>1.018709047729645</c:v>
                </c:pt>
                <c:pt idx="300" formatCode="0.00">
                  <c:v>1.0189113339692673</c:v>
                </c:pt>
                <c:pt idx="301" formatCode="0.00">
                  <c:v>1.0177024112507991</c:v>
                </c:pt>
                <c:pt idx="302" formatCode="0.00">
                  <c:v>1.0192169547494578</c:v>
                </c:pt>
                <c:pt idx="303" formatCode="0.00">
                  <c:v>1.0198581803921567</c:v>
                </c:pt>
                <c:pt idx="304" formatCode="0.00">
                  <c:v>1.0195394392031594</c:v>
                </c:pt>
                <c:pt idx="305" formatCode="0.00">
                  <c:v>1.0182089505006466</c:v>
                </c:pt>
                <c:pt idx="306" formatCode="0.00">
                  <c:v>1.0190981527561569</c:v>
                </c:pt>
                <c:pt idx="307" formatCode="0.00">
                  <c:v>1.0199005811725155</c:v>
                </c:pt>
                <c:pt idx="308" formatCode="0.00">
                  <c:v>1.0216149473452478</c:v>
                </c:pt>
                <c:pt idx="309" formatCode="0.00">
                  <c:v>1.0210308752954314</c:v>
                </c:pt>
                <c:pt idx="310" formatCode="0.00">
                  <c:v>1.0225865851133129</c:v>
                </c:pt>
                <c:pt idx="311" formatCode="0.00">
                  <c:v>1.0221707505194195</c:v>
                </c:pt>
                <c:pt idx="312" formatCode="0.00">
                  <c:v>1.022241946857134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426-4F87-BC2A-76EB77A38EDA}"/>
            </c:ext>
          </c:extLst>
        </c:ser>
        <c:ser>
          <c:idx val="3"/>
          <c:order val="3"/>
          <c:tx>
            <c:strRef>
              <c:f>FOREX!$M$109</c:f>
              <c:strCache>
                <c:ptCount val="1"/>
                <c:pt idx="0">
                  <c:v>P95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FOREX!$A$110:$A$422</c:f>
              <c:numCache>
                <c:formatCode>m/d/yyyy</c:formatCode>
                <c:ptCount val="313"/>
                <c:pt idx="0">
                  <c:v>37987</c:v>
                </c:pt>
                <c:pt idx="1">
                  <c:v>38018</c:v>
                </c:pt>
                <c:pt idx="2">
                  <c:v>38047</c:v>
                </c:pt>
                <c:pt idx="3">
                  <c:v>38078</c:v>
                </c:pt>
                <c:pt idx="4">
                  <c:v>38108</c:v>
                </c:pt>
                <c:pt idx="5">
                  <c:v>38139</c:v>
                </c:pt>
                <c:pt idx="6">
                  <c:v>38169</c:v>
                </c:pt>
                <c:pt idx="7">
                  <c:v>38200</c:v>
                </c:pt>
                <c:pt idx="8">
                  <c:v>38231</c:v>
                </c:pt>
                <c:pt idx="9">
                  <c:v>38261</c:v>
                </c:pt>
                <c:pt idx="10">
                  <c:v>38292</c:v>
                </c:pt>
                <c:pt idx="11">
                  <c:v>38322</c:v>
                </c:pt>
                <c:pt idx="12">
                  <c:v>38353</c:v>
                </c:pt>
                <c:pt idx="13">
                  <c:v>38384</c:v>
                </c:pt>
                <c:pt idx="14">
                  <c:v>38412</c:v>
                </c:pt>
                <c:pt idx="15">
                  <c:v>38443</c:v>
                </c:pt>
                <c:pt idx="16">
                  <c:v>38473</c:v>
                </c:pt>
                <c:pt idx="17">
                  <c:v>38504</c:v>
                </c:pt>
                <c:pt idx="18">
                  <c:v>38534</c:v>
                </c:pt>
                <c:pt idx="19">
                  <c:v>38565</c:v>
                </c:pt>
                <c:pt idx="20">
                  <c:v>38596</c:v>
                </c:pt>
                <c:pt idx="21">
                  <c:v>38626</c:v>
                </c:pt>
                <c:pt idx="22">
                  <c:v>38657</c:v>
                </c:pt>
                <c:pt idx="23">
                  <c:v>38687</c:v>
                </c:pt>
                <c:pt idx="24">
                  <c:v>38718</c:v>
                </c:pt>
                <c:pt idx="25">
                  <c:v>38749</c:v>
                </c:pt>
                <c:pt idx="26">
                  <c:v>38777</c:v>
                </c:pt>
                <c:pt idx="27">
                  <c:v>38808</c:v>
                </c:pt>
                <c:pt idx="28">
                  <c:v>38838</c:v>
                </c:pt>
                <c:pt idx="29">
                  <c:v>38869</c:v>
                </c:pt>
                <c:pt idx="30">
                  <c:v>38899</c:v>
                </c:pt>
                <c:pt idx="31">
                  <c:v>38930</c:v>
                </c:pt>
                <c:pt idx="32">
                  <c:v>38961</c:v>
                </c:pt>
                <c:pt idx="33">
                  <c:v>38991</c:v>
                </c:pt>
                <c:pt idx="34">
                  <c:v>39022</c:v>
                </c:pt>
                <c:pt idx="35">
                  <c:v>39052</c:v>
                </c:pt>
                <c:pt idx="36">
                  <c:v>39083</c:v>
                </c:pt>
                <c:pt idx="37">
                  <c:v>39114</c:v>
                </c:pt>
                <c:pt idx="38">
                  <c:v>39142</c:v>
                </c:pt>
                <c:pt idx="39">
                  <c:v>39173</c:v>
                </c:pt>
                <c:pt idx="40">
                  <c:v>39203</c:v>
                </c:pt>
                <c:pt idx="41">
                  <c:v>39234</c:v>
                </c:pt>
                <c:pt idx="42">
                  <c:v>39264</c:v>
                </c:pt>
                <c:pt idx="43">
                  <c:v>39295</c:v>
                </c:pt>
                <c:pt idx="44">
                  <c:v>39326</c:v>
                </c:pt>
                <c:pt idx="45">
                  <c:v>39356</c:v>
                </c:pt>
                <c:pt idx="46">
                  <c:v>39387</c:v>
                </c:pt>
                <c:pt idx="47">
                  <c:v>39417</c:v>
                </c:pt>
                <c:pt idx="48">
                  <c:v>39448</c:v>
                </c:pt>
                <c:pt idx="49">
                  <c:v>39479</c:v>
                </c:pt>
                <c:pt idx="50">
                  <c:v>39508</c:v>
                </c:pt>
                <c:pt idx="51">
                  <c:v>39539</c:v>
                </c:pt>
                <c:pt idx="52">
                  <c:v>39569</c:v>
                </c:pt>
                <c:pt idx="53">
                  <c:v>39600</c:v>
                </c:pt>
                <c:pt idx="54">
                  <c:v>39630</c:v>
                </c:pt>
                <c:pt idx="55">
                  <c:v>39661</c:v>
                </c:pt>
                <c:pt idx="56">
                  <c:v>39692</c:v>
                </c:pt>
                <c:pt idx="57">
                  <c:v>39722</c:v>
                </c:pt>
                <c:pt idx="58">
                  <c:v>39753</c:v>
                </c:pt>
                <c:pt idx="59">
                  <c:v>39783</c:v>
                </c:pt>
                <c:pt idx="60">
                  <c:v>39814</c:v>
                </c:pt>
                <c:pt idx="61">
                  <c:v>39845</c:v>
                </c:pt>
                <c:pt idx="62">
                  <c:v>39873</c:v>
                </c:pt>
                <c:pt idx="63">
                  <c:v>39904</c:v>
                </c:pt>
                <c:pt idx="64">
                  <c:v>39934</c:v>
                </c:pt>
                <c:pt idx="65">
                  <c:v>39965</c:v>
                </c:pt>
                <c:pt idx="66">
                  <c:v>39995</c:v>
                </c:pt>
                <c:pt idx="67">
                  <c:v>40026</c:v>
                </c:pt>
                <c:pt idx="68">
                  <c:v>40057</c:v>
                </c:pt>
                <c:pt idx="69">
                  <c:v>40087</c:v>
                </c:pt>
                <c:pt idx="70">
                  <c:v>40118</c:v>
                </c:pt>
                <c:pt idx="71">
                  <c:v>40148</c:v>
                </c:pt>
                <c:pt idx="72">
                  <c:v>40179</c:v>
                </c:pt>
                <c:pt idx="73">
                  <c:v>40210</c:v>
                </c:pt>
                <c:pt idx="74">
                  <c:v>40238</c:v>
                </c:pt>
                <c:pt idx="75">
                  <c:v>40269</c:v>
                </c:pt>
                <c:pt idx="76">
                  <c:v>40299</c:v>
                </c:pt>
                <c:pt idx="77">
                  <c:v>40330</c:v>
                </c:pt>
                <c:pt idx="78">
                  <c:v>40360</c:v>
                </c:pt>
                <c:pt idx="79">
                  <c:v>40391</c:v>
                </c:pt>
                <c:pt idx="80">
                  <c:v>40422</c:v>
                </c:pt>
                <c:pt idx="81">
                  <c:v>40452</c:v>
                </c:pt>
                <c:pt idx="82">
                  <c:v>40483</c:v>
                </c:pt>
                <c:pt idx="83">
                  <c:v>40513</c:v>
                </c:pt>
                <c:pt idx="84">
                  <c:v>40544</c:v>
                </c:pt>
                <c:pt idx="85">
                  <c:v>40575</c:v>
                </c:pt>
                <c:pt idx="86">
                  <c:v>40603</c:v>
                </c:pt>
                <c:pt idx="87">
                  <c:v>40634</c:v>
                </c:pt>
                <c:pt idx="88">
                  <c:v>40664</c:v>
                </c:pt>
                <c:pt idx="89">
                  <c:v>40695</c:v>
                </c:pt>
                <c:pt idx="90">
                  <c:v>40725</c:v>
                </c:pt>
                <c:pt idx="91">
                  <c:v>40756</c:v>
                </c:pt>
                <c:pt idx="92">
                  <c:v>40787</c:v>
                </c:pt>
                <c:pt idx="93">
                  <c:v>40817</c:v>
                </c:pt>
                <c:pt idx="94">
                  <c:v>40848</c:v>
                </c:pt>
                <c:pt idx="95">
                  <c:v>40878</c:v>
                </c:pt>
                <c:pt idx="96">
                  <c:v>40909</c:v>
                </c:pt>
                <c:pt idx="97">
                  <c:v>40940</c:v>
                </c:pt>
                <c:pt idx="98">
                  <c:v>40969</c:v>
                </c:pt>
                <c:pt idx="99">
                  <c:v>41000</c:v>
                </c:pt>
                <c:pt idx="100">
                  <c:v>41030</c:v>
                </c:pt>
                <c:pt idx="101">
                  <c:v>41061</c:v>
                </c:pt>
                <c:pt idx="102">
                  <c:v>41091</c:v>
                </c:pt>
                <c:pt idx="103">
                  <c:v>41122</c:v>
                </c:pt>
                <c:pt idx="104">
                  <c:v>41153</c:v>
                </c:pt>
                <c:pt idx="105">
                  <c:v>41183</c:v>
                </c:pt>
                <c:pt idx="106">
                  <c:v>41214</c:v>
                </c:pt>
                <c:pt idx="107">
                  <c:v>41244</c:v>
                </c:pt>
                <c:pt idx="108">
                  <c:v>41275</c:v>
                </c:pt>
                <c:pt idx="109">
                  <c:v>41306</c:v>
                </c:pt>
                <c:pt idx="110">
                  <c:v>41334</c:v>
                </c:pt>
                <c:pt idx="111">
                  <c:v>41365</c:v>
                </c:pt>
                <c:pt idx="112">
                  <c:v>41395</c:v>
                </c:pt>
                <c:pt idx="113">
                  <c:v>41426</c:v>
                </c:pt>
                <c:pt idx="114">
                  <c:v>41456</c:v>
                </c:pt>
                <c:pt idx="115">
                  <c:v>41487</c:v>
                </c:pt>
                <c:pt idx="116">
                  <c:v>41518</c:v>
                </c:pt>
                <c:pt idx="117">
                  <c:v>41548</c:v>
                </c:pt>
                <c:pt idx="118">
                  <c:v>41579</c:v>
                </c:pt>
                <c:pt idx="119">
                  <c:v>41609</c:v>
                </c:pt>
                <c:pt idx="120">
                  <c:v>41640</c:v>
                </c:pt>
                <c:pt idx="121">
                  <c:v>41671</c:v>
                </c:pt>
                <c:pt idx="122">
                  <c:v>41699</c:v>
                </c:pt>
                <c:pt idx="123">
                  <c:v>41730</c:v>
                </c:pt>
                <c:pt idx="124">
                  <c:v>41760</c:v>
                </c:pt>
                <c:pt idx="125">
                  <c:v>41791</c:v>
                </c:pt>
                <c:pt idx="126">
                  <c:v>41821</c:v>
                </c:pt>
                <c:pt idx="127">
                  <c:v>41852</c:v>
                </c:pt>
                <c:pt idx="128">
                  <c:v>41883</c:v>
                </c:pt>
                <c:pt idx="129">
                  <c:v>41913</c:v>
                </c:pt>
                <c:pt idx="130">
                  <c:v>41944</c:v>
                </c:pt>
                <c:pt idx="131">
                  <c:v>41974</c:v>
                </c:pt>
                <c:pt idx="132">
                  <c:v>42005</c:v>
                </c:pt>
                <c:pt idx="133">
                  <c:v>42036</c:v>
                </c:pt>
                <c:pt idx="134">
                  <c:v>42064</c:v>
                </c:pt>
                <c:pt idx="135">
                  <c:v>42095</c:v>
                </c:pt>
                <c:pt idx="136">
                  <c:v>42125</c:v>
                </c:pt>
                <c:pt idx="137">
                  <c:v>42156</c:v>
                </c:pt>
                <c:pt idx="138">
                  <c:v>42186</c:v>
                </c:pt>
                <c:pt idx="139">
                  <c:v>42217</c:v>
                </c:pt>
                <c:pt idx="140">
                  <c:v>42248</c:v>
                </c:pt>
                <c:pt idx="141">
                  <c:v>42278</c:v>
                </c:pt>
                <c:pt idx="142">
                  <c:v>42309</c:v>
                </c:pt>
                <c:pt idx="143">
                  <c:v>42339</c:v>
                </c:pt>
                <c:pt idx="144">
                  <c:v>42370</c:v>
                </c:pt>
                <c:pt idx="145">
                  <c:v>42401</c:v>
                </c:pt>
                <c:pt idx="146">
                  <c:v>42430</c:v>
                </c:pt>
                <c:pt idx="147">
                  <c:v>42461</c:v>
                </c:pt>
                <c:pt idx="148">
                  <c:v>42491</c:v>
                </c:pt>
                <c:pt idx="149">
                  <c:v>42522</c:v>
                </c:pt>
                <c:pt idx="150">
                  <c:v>42552</c:v>
                </c:pt>
                <c:pt idx="151">
                  <c:v>42583</c:v>
                </c:pt>
                <c:pt idx="152">
                  <c:v>42614</c:v>
                </c:pt>
                <c:pt idx="153">
                  <c:v>42644</c:v>
                </c:pt>
                <c:pt idx="154">
                  <c:v>42675</c:v>
                </c:pt>
                <c:pt idx="155">
                  <c:v>42705</c:v>
                </c:pt>
                <c:pt idx="156">
                  <c:v>42736</c:v>
                </c:pt>
                <c:pt idx="157">
                  <c:v>42767</c:v>
                </c:pt>
                <c:pt idx="158">
                  <c:v>42795</c:v>
                </c:pt>
                <c:pt idx="159">
                  <c:v>42826</c:v>
                </c:pt>
                <c:pt idx="160">
                  <c:v>42856</c:v>
                </c:pt>
                <c:pt idx="161">
                  <c:v>42887</c:v>
                </c:pt>
                <c:pt idx="162">
                  <c:v>42917</c:v>
                </c:pt>
                <c:pt idx="163">
                  <c:v>42948</c:v>
                </c:pt>
                <c:pt idx="164">
                  <c:v>42979</c:v>
                </c:pt>
                <c:pt idx="165">
                  <c:v>43009</c:v>
                </c:pt>
                <c:pt idx="166">
                  <c:v>43040</c:v>
                </c:pt>
                <c:pt idx="167">
                  <c:v>43070</c:v>
                </c:pt>
                <c:pt idx="168">
                  <c:v>43101</c:v>
                </c:pt>
                <c:pt idx="169">
                  <c:v>43132</c:v>
                </c:pt>
                <c:pt idx="170">
                  <c:v>43160</c:v>
                </c:pt>
                <c:pt idx="171">
                  <c:v>43191</c:v>
                </c:pt>
                <c:pt idx="172">
                  <c:v>43221</c:v>
                </c:pt>
                <c:pt idx="173">
                  <c:v>43252</c:v>
                </c:pt>
                <c:pt idx="174">
                  <c:v>43282</c:v>
                </c:pt>
                <c:pt idx="175">
                  <c:v>43313</c:v>
                </c:pt>
                <c:pt idx="176">
                  <c:v>43344</c:v>
                </c:pt>
                <c:pt idx="177">
                  <c:v>43374</c:v>
                </c:pt>
                <c:pt idx="178">
                  <c:v>43405</c:v>
                </c:pt>
                <c:pt idx="179">
                  <c:v>43435</c:v>
                </c:pt>
                <c:pt idx="180">
                  <c:v>43466</c:v>
                </c:pt>
                <c:pt idx="181">
                  <c:v>43497</c:v>
                </c:pt>
                <c:pt idx="182">
                  <c:v>43525</c:v>
                </c:pt>
                <c:pt idx="183">
                  <c:v>43556</c:v>
                </c:pt>
                <c:pt idx="184">
                  <c:v>43586</c:v>
                </c:pt>
                <c:pt idx="185">
                  <c:v>43617</c:v>
                </c:pt>
                <c:pt idx="186">
                  <c:v>43647</c:v>
                </c:pt>
                <c:pt idx="187">
                  <c:v>43678</c:v>
                </c:pt>
                <c:pt idx="188">
                  <c:v>43709</c:v>
                </c:pt>
                <c:pt idx="189">
                  <c:v>43739</c:v>
                </c:pt>
                <c:pt idx="190">
                  <c:v>43770</c:v>
                </c:pt>
                <c:pt idx="191">
                  <c:v>43800</c:v>
                </c:pt>
                <c:pt idx="192">
                  <c:v>43831</c:v>
                </c:pt>
                <c:pt idx="193">
                  <c:v>43862</c:v>
                </c:pt>
                <c:pt idx="194">
                  <c:v>43891</c:v>
                </c:pt>
                <c:pt idx="195">
                  <c:v>43922</c:v>
                </c:pt>
                <c:pt idx="196">
                  <c:v>43952</c:v>
                </c:pt>
                <c:pt idx="197">
                  <c:v>43983</c:v>
                </c:pt>
                <c:pt idx="198">
                  <c:v>44013</c:v>
                </c:pt>
                <c:pt idx="199">
                  <c:v>44044</c:v>
                </c:pt>
                <c:pt idx="200">
                  <c:v>44075</c:v>
                </c:pt>
                <c:pt idx="201">
                  <c:v>44105</c:v>
                </c:pt>
                <c:pt idx="202">
                  <c:v>44136</c:v>
                </c:pt>
                <c:pt idx="203">
                  <c:v>44166</c:v>
                </c:pt>
                <c:pt idx="204">
                  <c:v>44197</c:v>
                </c:pt>
                <c:pt idx="205">
                  <c:v>44228</c:v>
                </c:pt>
                <c:pt idx="206">
                  <c:v>44256</c:v>
                </c:pt>
                <c:pt idx="207">
                  <c:v>44287</c:v>
                </c:pt>
                <c:pt idx="208">
                  <c:v>44317</c:v>
                </c:pt>
                <c:pt idx="209">
                  <c:v>44348</c:v>
                </c:pt>
                <c:pt idx="210">
                  <c:v>44378</c:v>
                </c:pt>
                <c:pt idx="211">
                  <c:v>44409</c:v>
                </c:pt>
                <c:pt idx="212">
                  <c:v>44440</c:v>
                </c:pt>
                <c:pt idx="213">
                  <c:v>44470</c:v>
                </c:pt>
                <c:pt idx="214">
                  <c:v>44501</c:v>
                </c:pt>
                <c:pt idx="215">
                  <c:v>44531</c:v>
                </c:pt>
                <c:pt idx="216">
                  <c:v>44562</c:v>
                </c:pt>
                <c:pt idx="217">
                  <c:v>44593</c:v>
                </c:pt>
                <c:pt idx="218">
                  <c:v>44621</c:v>
                </c:pt>
                <c:pt idx="219">
                  <c:v>44652</c:v>
                </c:pt>
                <c:pt idx="220">
                  <c:v>44682</c:v>
                </c:pt>
                <c:pt idx="221">
                  <c:v>44713</c:v>
                </c:pt>
                <c:pt idx="222">
                  <c:v>44743</c:v>
                </c:pt>
                <c:pt idx="223">
                  <c:v>44774</c:v>
                </c:pt>
                <c:pt idx="224">
                  <c:v>44805</c:v>
                </c:pt>
                <c:pt idx="225">
                  <c:v>44835</c:v>
                </c:pt>
                <c:pt idx="226">
                  <c:v>44866</c:v>
                </c:pt>
                <c:pt idx="227">
                  <c:v>44896</c:v>
                </c:pt>
                <c:pt idx="228">
                  <c:v>44927</c:v>
                </c:pt>
                <c:pt idx="229">
                  <c:v>44958</c:v>
                </c:pt>
                <c:pt idx="230">
                  <c:v>44986</c:v>
                </c:pt>
                <c:pt idx="231">
                  <c:v>45017</c:v>
                </c:pt>
                <c:pt idx="232">
                  <c:v>45047</c:v>
                </c:pt>
                <c:pt idx="233">
                  <c:v>45078</c:v>
                </c:pt>
                <c:pt idx="234">
                  <c:v>45108</c:v>
                </c:pt>
                <c:pt idx="235">
                  <c:v>45139</c:v>
                </c:pt>
                <c:pt idx="236">
                  <c:v>45170</c:v>
                </c:pt>
                <c:pt idx="237">
                  <c:v>45200</c:v>
                </c:pt>
                <c:pt idx="238">
                  <c:v>45231</c:v>
                </c:pt>
                <c:pt idx="239">
                  <c:v>45261</c:v>
                </c:pt>
                <c:pt idx="240">
                  <c:v>45292</c:v>
                </c:pt>
                <c:pt idx="241">
                  <c:v>45323</c:v>
                </c:pt>
                <c:pt idx="242">
                  <c:v>45352</c:v>
                </c:pt>
                <c:pt idx="243">
                  <c:v>45383</c:v>
                </c:pt>
                <c:pt idx="244">
                  <c:v>45413</c:v>
                </c:pt>
                <c:pt idx="245">
                  <c:v>45444</c:v>
                </c:pt>
                <c:pt idx="246">
                  <c:v>45474</c:v>
                </c:pt>
                <c:pt idx="247">
                  <c:v>45505</c:v>
                </c:pt>
                <c:pt idx="248">
                  <c:v>45536</c:v>
                </c:pt>
                <c:pt idx="249">
                  <c:v>45566</c:v>
                </c:pt>
                <c:pt idx="250">
                  <c:v>45597</c:v>
                </c:pt>
                <c:pt idx="251">
                  <c:v>45627</c:v>
                </c:pt>
                <c:pt idx="252">
                  <c:v>45658</c:v>
                </c:pt>
                <c:pt idx="253">
                  <c:v>45689</c:v>
                </c:pt>
                <c:pt idx="254">
                  <c:v>45717</c:v>
                </c:pt>
                <c:pt idx="255">
                  <c:v>45748</c:v>
                </c:pt>
                <c:pt idx="256">
                  <c:v>45778</c:v>
                </c:pt>
                <c:pt idx="257">
                  <c:v>45809</c:v>
                </c:pt>
                <c:pt idx="258">
                  <c:v>45839</c:v>
                </c:pt>
                <c:pt idx="259">
                  <c:v>45870</c:v>
                </c:pt>
                <c:pt idx="260">
                  <c:v>45901</c:v>
                </c:pt>
                <c:pt idx="261">
                  <c:v>45931</c:v>
                </c:pt>
                <c:pt idx="262">
                  <c:v>45962</c:v>
                </c:pt>
                <c:pt idx="263">
                  <c:v>45992</c:v>
                </c:pt>
                <c:pt idx="264">
                  <c:v>46023</c:v>
                </c:pt>
                <c:pt idx="265">
                  <c:v>46054</c:v>
                </c:pt>
                <c:pt idx="266">
                  <c:v>46082</c:v>
                </c:pt>
                <c:pt idx="267">
                  <c:v>46113</c:v>
                </c:pt>
                <c:pt idx="268">
                  <c:v>46143</c:v>
                </c:pt>
                <c:pt idx="269">
                  <c:v>46174</c:v>
                </c:pt>
                <c:pt idx="270">
                  <c:v>46204</c:v>
                </c:pt>
                <c:pt idx="271">
                  <c:v>46235</c:v>
                </c:pt>
                <c:pt idx="272">
                  <c:v>46266</c:v>
                </c:pt>
                <c:pt idx="273">
                  <c:v>46296</c:v>
                </c:pt>
                <c:pt idx="274">
                  <c:v>46327</c:v>
                </c:pt>
                <c:pt idx="275">
                  <c:v>46357</c:v>
                </c:pt>
                <c:pt idx="276">
                  <c:v>46388</c:v>
                </c:pt>
                <c:pt idx="277">
                  <c:v>46419</c:v>
                </c:pt>
                <c:pt idx="278">
                  <c:v>46447</c:v>
                </c:pt>
                <c:pt idx="279">
                  <c:v>46478</c:v>
                </c:pt>
                <c:pt idx="280">
                  <c:v>46508</c:v>
                </c:pt>
                <c:pt idx="281">
                  <c:v>46539</c:v>
                </c:pt>
                <c:pt idx="282">
                  <c:v>46569</c:v>
                </c:pt>
                <c:pt idx="283">
                  <c:v>46600</c:v>
                </c:pt>
                <c:pt idx="284">
                  <c:v>46631</c:v>
                </c:pt>
                <c:pt idx="285">
                  <c:v>46661</c:v>
                </c:pt>
                <c:pt idx="286">
                  <c:v>46692</c:v>
                </c:pt>
                <c:pt idx="287">
                  <c:v>46722</c:v>
                </c:pt>
                <c:pt idx="288">
                  <c:v>46753</c:v>
                </c:pt>
                <c:pt idx="289">
                  <c:v>46784</c:v>
                </c:pt>
                <c:pt idx="290">
                  <c:v>46813</c:v>
                </c:pt>
                <c:pt idx="291">
                  <c:v>46844</c:v>
                </c:pt>
                <c:pt idx="292">
                  <c:v>46874</c:v>
                </c:pt>
                <c:pt idx="293">
                  <c:v>46905</c:v>
                </c:pt>
                <c:pt idx="294">
                  <c:v>46935</c:v>
                </c:pt>
                <c:pt idx="295">
                  <c:v>46966</c:v>
                </c:pt>
                <c:pt idx="296">
                  <c:v>46997</c:v>
                </c:pt>
                <c:pt idx="297">
                  <c:v>47027</c:v>
                </c:pt>
                <c:pt idx="298">
                  <c:v>47058</c:v>
                </c:pt>
                <c:pt idx="299">
                  <c:v>47088</c:v>
                </c:pt>
                <c:pt idx="300">
                  <c:v>47119</c:v>
                </c:pt>
                <c:pt idx="301">
                  <c:v>47150</c:v>
                </c:pt>
                <c:pt idx="302">
                  <c:v>47178</c:v>
                </c:pt>
                <c:pt idx="303">
                  <c:v>47209</c:v>
                </c:pt>
                <c:pt idx="304">
                  <c:v>47239</c:v>
                </c:pt>
                <c:pt idx="305">
                  <c:v>47270</c:v>
                </c:pt>
                <c:pt idx="306">
                  <c:v>47300</c:v>
                </c:pt>
                <c:pt idx="307">
                  <c:v>47331</c:v>
                </c:pt>
                <c:pt idx="308">
                  <c:v>47362</c:v>
                </c:pt>
                <c:pt idx="309">
                  <c:v>47392</c:v>
                </c:pt>
                <c:pt idx="310">
                  <c:v>47423</c:v>
                </c:pt>
                <c:pt idx="311">
                  <c:v>47453</c:v>
                </c:pt>
                <c:pt idx="312">
                  <c:v>47484</c:v>
                </c:pt>
              </c:numCache>
            </c:numRef>
          </c:cat>
          <c:val>
            <c:numRef>
              <c:f>FOREX!$M$110:$M$422</c:f>
              <c:numCache>
                <c:formatCode>General</c:formatCode>
                <c:ptCount val="313"/>
                <c:pt idx="247" formatCode="0.00">
                  <c:v>1.1173999999999999</c:v>
                </c:pt>
                <c:pt idx="248" formatCode="0.00">
                  <c:v>1.1699703484336568</c:v>
                </c:pt>
                <c:pt idx="249" formatCode="0.00">
                  <c:v>1.1933397011368598</c:v>
                </c:pt>
                <c:pt idx="250" formatCode="0.00">
                  <c:v>1.2101045791772831</c:v>
                </c:pt>
                <c:pt idx="251" formatCode="0.00">
                  <c:v>1.2258123852851577</c:v>
                </c:pt>
                <c:pt idx="252" formatCode="0.00">
                  <c:v>1.2379400379289587</c:v>
                </c:pt>
                <c:pt idx="253" formatCode="0.00">
                  <c:v>1.2519739141972537</c:v>
                </c:pt>
                <c:pt idx="254" formatCode="0.00">
                  <c:v>1.261443627542667</c:v>
                </c:pt>
                <c:pt idx="255" formatCode="0.00">
                  <c:v>1.2728329717122184</c:v>
                </c:pt>
                <c:pt idx="256" formatCode="0.00">
                  <c:v>1.2808450049244926</c:v>
                </c:pt>
                <c:pt idx="257" formatCode="0.00">
                  <c:v>1.2886311018035268</c:v>
                </c:pt>
                <c:pt idx="258" formatCode="0.00">
                  <c:v>1.2963335968329652</c:v>
                </c:pt>
                <c:pt idx="259" formatCode="0.00">
                  <c:v>1.3034985756056439</c:v>
                </c:pt>
                <c:pt idx="260" formatCode="0.00">
                  <c:v>1.3098371796710995</c:v>
                </c:pt>
                <c:pt idx="261" formatCode="0.00">
                  <c:v>1.3151993259333441</c:v>
                </c:pt>
                <c:pt idx="262" formatCode="0.00">
                  <c:v>1.3189838327517009</c:v>
                </c:pt>
                <c:pt idx="263" formatCode="0.00">
                  <c:v>1.3279624517903483</c:v>
                </c:pt>
                <c:pt idx="264" formatCode="0.00">
                  <c:v>1.333053024578948</c:v>
                </c:pt>
                <c:pt idx="265" formatCode="0.00">
                  <c:v>1.3368853975239945</c:v>
                </c:pt>
                <c:pt idx="266" formatCode="0.00">
                  <c:v>1.3402512875913588</c:v>
                </c:pt>
                <c:pt idx="267" formatCode="0.00">
                  <c:v>1.3478090762320112</c:v>
                </c:pt>
                <c:pt idx="268" formatCode="0.00">
                  <c:v>1.3507827794375455</c:v>
                </c:pt>
                <c:pt idx="269" formatCode="0.00">
                  <c:v>1.3541289553650895</c:v>
                </c:pt>
                <c:pt idx="270" formatCode="0.00">
                  <c:v>1.3588128064203679</c:v>
                </c:pt>
                <c:pt idx="271" formatCode="0.00">
                  <c:v>1.3620258902336773</c:v>
                </c:pt>
                <c:pt idx="272" formatCode="0.00">
                  <c:v>1.3643460392286864</c:v>
                </c:pt>
                <c:pt idx="273" formatCode="0.00">
                  <c:v>1.3694779804122741</c:v>
                </c:pt>
                <c:pt idx="274" formatCode="0.00">
                  <c:v>1.3730128711904048</c:v>
                </c:pt>
                <c:pt idx="275" formatCode="0.00">
                  <c:v>1.3750126857629061</c:v>
                </c:pt>
                <c:pt idx="276" formatCode="0.00">
                  <c:v>1.378064004800347</c:v>
                </c:pt>
                <c:pt idx="277" formatCode="0.00">
                  <c:v>1.3818271849531762</c:v>
                </c:pt>
                <c:pt idx="278" formatCode="0.00">
                  <c:v>1.3865044370810147</c:v>
                </c:pt>
                <c:pt idx="279" formatCode="0.00">
                  <c:v>1.3879753712396941</c:v>
                </c:pt>
                <c:pt idx="280" formatCode="0.00">
                  <c:v>1.390616942542507</c:v>
                </c:pt>
                <c:pt idx="281" formatCode="0.00">
                  <c:v>1.3930703055719837</c:v>
                </c:pt>
                <c:pt idx="282" formatCode="0.00">
                  <c:v>1.3922858649200716</c:v>
                </c:pt>
                <c:pt idx="283" formatCode="0.00">
                  <c:v>1.3966246299041256</c:v>
                </c:pt>
                <c:pt idx="284" formatCode="0.00">
                  <c:v>1.3997004767772423</c:v>
                </c:pt>
                <c:pt idx="285" formatCode="0.00">
                  <c:v>1.3964616928720197</c:v>
                </c:pt>
                <c:pt idx="286" formatCode="0.00">
                  <c:v>1.3984141995405253</c:v>
                </c:pt>
                <c:pt idx="287" formatCode="0.00">
                  <c:v>1.4011609869572133</c:v>
                </c:pt>
                <c:pt idx="288" formatCode="0.00">
                  <c:v>1.4009137307549819</c:v>
                </c:pt>
                <c:pt idx="289" formatCode="0.00">
                  <c:v>1.4049523072444998</c:v>
                </c:pt>
                <c:pt idx="290" formatCode="0.00">
                  <c:v>1.4037621989061193</c:v>
                </c:pt>
                <c:pt idx="291" formatCode="0.00">
                  <c:v>1.4086499437581579</c:v>
                </c:pt>
                <c:pt idx="292" formatCode="0.00">
                  <c:v>1.4080997161418194</c:v>
                </c:pt>
                <c:pt idx="293" formatCode="0.00">
                  <c:v>1.4109879214972032</c:v>
                </c:pt>
                <c:pt idx="294" formatCode="0.00">
                  <c:v>1.411502779829777</c:v>
                </c:pt>
                <c:pt idx="295" formatCode="0.00">
                  <c:v>1.4118608284799228</c:v>
                </c:pt>
                <c:pt idx="296" formatCode="0.00">
                  <c:v>1.4108802135658665</c:v>
                </c:pt>
                <c:pt idx="297" formatCode="0.00">
                  <c:v>1.4127065433642956</c:v>
                </c:pt>
                <c:pt idx="298" formatCode="0.00">
                  <c:v>1.4107627556173536</c:v>
                </c:pt>
                <c:pt idx="299" formatCode="0.00">
                  <c:v>1.4148591689851759</c:v>
                </c:pt>
                <c:pt idx="300" formatCode="0.00">
                  <c:v>1.4143457657448508</c:v>
                </c:pt>
                <c:pt idx="301" formatCode="0.00">
                  <c:v>1.4167921315985106</c:v>
                </c:pt>
                <c:pt idx="302" formatCode="0.00">
                  <c:v>1.4180889361294733</c:v>
                </c:pt>
                <c:pt idx="303" formatCode="0.00">
                  <c:v>1.4165073350478201</c:v>
                </c:pt>
                <c:pt idx="304" formatCode="0.00">
                  <c:v>1.4201369714988794</c:v>
                </c:pt>
                <c:pt idx="305" formatCode="0.00">
                  <c:v>1.4203194325482777</c:v>
                </c:pt>
                <c:pt idx="306" formatCode="0.00">
                  <c:v>1.418339586482364</c:v>
                </c:pt>
                <c:pt idx="307" formatCode="0.00">
                  <c:v>1.4169289126748374</c:v>
                </c:pt>
                <c:pt idx="308" formatCode="0.00">
                  <c:v>1.4247453002894517</c:v>
                </c:pt>
                <c:pt idx="309" formatCode="0.00">
                  <c:v>1.4248112640355439</c:v>
                </c:pt>
                <c:pt idx="310" formatCode="0.00">
                  <c:v>1.4253228127830928</c:v>
                </c:pt>
                <c:pt idx="311" formatCode="0.00">
                  <c:v>1.4238526997524024</c:v>
                </c:pt>
                <c:pt idx="312" formatCode="0.00">
                  <c:v>1.4244091318780747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426-4F87-BC2A-76EB77A38E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8672464"/>
        <c:axId val="1198688784"/>
      </c:lineChart>
      <c:dateAx>
        <c:axId val="119867246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688784"/>
        <c:crosses val="autoZero"/>
        <c:auto val="1"/>
        <c:lblOffset val="100"/>
        <c:baseTimeUnit val="months"/>
      </c:dateAx>
      <c:valAx>
        <c:axId val="119868878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67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19</xdr:col>
      <xdr:colOff>0</xdr:colOff>
      <xdr:row>23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6B1526-622F-4682-B064-32E53F7712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144780</xdr:colOff>
      <xdr:row>345</xdr:row>
      <xdr:rowOff>53340</xdr:rowOff>
    </xdr:from>
    <xdr:to>
      <xdr:col>21</xdr:col>
      <xdr:colOff>449580</xdr:colOff>
      <xdr:row>360</xdr:row>
      <xdr:rowOff>53340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AB1E94B-D8E1-4AE7-BA42-AEE9B732C8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19</xdr:col>
      <xdr:colOff>0</xdr:colOff>
      <xdr:row>23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15BA400-8BBC-4D61-AE0C-D94F304CB9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19</xdr:col>
      <xdr:colOff>0</xdr:colOff>
      <xdr:row>23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E3DC49B-774A-4009-9E1E-8580EFBF1F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17</xdr:col>
      <xdr:colOff>0</xdr:colOff>
      <xdr:row>20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07F459A-D3CB-4CF0-8183-09E2943AF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21</xdr:row>
      <xdr:rowOff>0</xdr:rowOff>
    </xdr:from>
    <xdr:to>
      <xdr:col>17</xdr:col>
      <xdr:colOff>0</xdr:colOff>
      <xdr:row>41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928B72C-BF39-451A-9E7C-F8DBB46C57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42</xdr:row>
      <xdr:rowOff>0</xdr:rowOff>
    </xdr:from>
    <xdr:to>
      <xdr:col>17</xdr:col>
      <xdr:colOff>0</xdr:colOff>
      <xdr:row>62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03F89F7-86DB-4537-BD3F-E4B09FF765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0</xdr:colOff>
      <xdr:row>360</xdr:row>
      <xdr:rowOff>0</xdr:rowOff>
    </xdr:from>
    <xdr:to>
      <xdr:col>12</xdr:col>
      <xdr:colOff>304800</xdr:colOff>
      <xdr:row>375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B5E7910-2834-4EE2-883B-7B1FAD5CBC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20</xdr:col>
      <xdr:colOff>304800</xdr:colOff>
      <xdr:row>375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D395E31B-ED67-4A52-AF8C-038FBCEE7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0</xdr:colOff>
      <xdr:row>376</xdr:row>
      <xdr:rowOff>0</xdr:rowOff>
    </xdr:from>
    <xdr:to>
      <xdr:col>12</xdr:col>
      <xdr:colOff>304800</xdr:colOff>
      <xdr:row>391</xdr:row>
      <xdr:rowOff>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39395E45-3C98-4751-AB5E-1D97351FD3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376</xdr:row>
      <xdr:rowOff>0</xdr:rowOff>
    </xdr:from>
    <xdr:to>
      <xdr:col>20</xdr:col>
      <xdr:colOff>304800</xdr:colOff>
      <xdr:row>391</xdr:row>
      <xdr:rowOff>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736EE66C-A2C0-4B05-8C7A-6B81B79CD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129540</xdr:colOff>
      <xdr:row>5</xdr:row>
      <xdr:rowOff>87630</xdr:rowOff>
    </xdr:from>
    <xdr:to>
      <xdr:col>19</xdr:col>
      <xdr:colOff>434340</xdr:colOff>
      <xdr:row>20</xdr:row>
      <xdr:rowOff>87630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EBBB28-8E48-0E1A-4BA5-53CD0938BF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br.investing.com/currencies/usd-brl-historical-dat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br.investing.com/currencies/eur-brl-historical-data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br.investing.com/currencies/eur-usd-historical-dat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48A1C-4ACB-4DE0-89E9-F6145A4DCE04}">
  <dimension ref="A1:N385"/>
  <sheetViews>
    <sheetView workbookViewId="0">
      <pane xSplit="1" ySplit="1" topLeftCell="B355" activePane="bottomRight" state="frozen"/>
      <selection pane="topRight" activeCell="B1" sqref="B1"/>
      <selection pane="bottomLeft" activeCell="A2" sqref="A2"/>
      <selection pane="bottomRight" activeCell="B103" sqref="B103:B357"/>
    </sheetView>
  </sheetViews>
  <sheetFormatPr defaultRowHeight="14.4" x14ac:dyDescent="0.3"/>
  <cols>
    <col min="1" max="1" width="10.109375" bestFit="1" customWidth="1"/>
  </cols>
  <sheetData>
    <row r="1" spans="1:11" x14ac:dyDescent="0.3">
      <c r="A1" s="5" t="s">
        <v>0</v>
      </c>
      <c r="B1" s="5" t="s">
        <v>10</v>
      </c>
      <c r="C1" s="5" t="s">
        <v>9</v>
      </c>
      <c r="D1" s="5" t="s">
        <v>8</v>
      </c>
      <c r="E1" s="5" t="s">
        <v>7</v>
      </c>
      <c r="F1" s="5" t="s">
        <v>6</v>
      </c>
      <c r="H1" s="5" t="s">
        <v>1</v>
      </c>
      <c r="I1" s="11">
        <f>A357</f>
        <v>45505</v>
      </c>
      <c r="J1" s="7">
        <f>B357</f>
        <v>5.5094000000000003</v>
      </c>
      <c r="K1" s="5" t="str">
        <f>"1 USD = "&amp;J1&amp;" BRL"</f>
        <v>1 USD = 5.5094 BRL</v>
      </c>
    </row>
    <row r="2" spans="1:11" x14ac:dyDescent="0.3">
      <c r="A2" s="1">
        <v>34700</v>
      </c>
      <c r="B2" s="7">
        <v>0.84050000000000002</v>
      </c>
      <c r="C2" s="7">
        <v>0.84150000000000003</v>
      </c>
      <c r="D2" s="7">
        <v>0.85599999999999998</v>
      </c>
      <c r="E2" s="7">
        <v>0.83750000000000002</v>
      </c>
      <c r="F2" s="6">
        <v>-7.7000000000000002E-3</v>
      </c>
      <c r="H2" s="4" t="s">
        <v>11</v>
      </c>
    </row>
    <row r="3" spans="1:11" x14ac:dyDescent="0.3">
      <c r="A3" s="1">
        <v>34731</v>
      </c>
      <c r="B3" s="7">
        <v>0.85050000000000003</v>
      </c>
      <c r="C3" s="7">
        <v>0.84150000000000003</v>
      </c>
      <c r="D3" s="7">
        <v>0.85350000000000004</v>
      </c>
      <c r="E3" s="7">
        <v>0.83350000000000002</v>
      </c>
      <c r="F3" s="6">
        <v>1.1900000000000001E-2</v>
      </c>
    </row>
    <row r="4" spans="1:11" x14ac:dyDescent="0.3">
      <c r="A4" s="1">
        <v>34759</v>
      </c>
      <c r="B4" s="7">
        <v>0.9</v>
      </c>
      <c r="C4" s="7">
        <v>0.85099999999999998</v>
      </c>
      <c r="D4" s="7">
        <v>0.92100000000000004</v>
      </c>
      <c r="E4" s="7">
        <v>0.84599999999999997</v>
      </c>
      <c r="F4" s="6">
        <v>5.8200000000000002E-2</v>
      </c>
    </row>
    <row r="5" spans="1:11" x14ac:dyDescent="0.3">
      <c r="A5" s="1">
        <v>34790</v>
      </c>
      <c r="B5" s="7">
        <v>0.91749999999999998</v>
      </c>
      <c r="C5" s="7">
        <v>0.89949999999999997</v>
      </c>
      <c r="D5" s="7">
        <v>0.92249999999999999</v>
      </c>
      <c r="E5" s="7">
        <v>0.89049999999999996</v>
      </c>
      <c r="F5" s="6">
        <v>1.9400000000000001E-2</v>
      </c>
    </row>
    <row r="6" spans="1:11" x14ac:dyDescent="0.3">
      <c r="A6" s="1">
        <v>34820</v>
      </c>
      <c r="B6" s="7">
        <v>0.90549999999999997</v>
      </c>
      <c r="C6" s="7">
        <v>0.91749999999999998</v>
      </c>
      <c r="D6" s="7">
        <v>0.91749999999999998</v>
      </c>
      <c r="E6" s="7">
        <v>0.88649999999999995</v>
      </c>
      <c r="F6" s="6">
        <v>-1.3100000000000001E-2</v>
      </c>
    </row>
    <row r="7" spans="1:11" x14ac:dyDescent="0.3">
      <c r="A7" s="1">
        <v>34851</v>
      </c>
      <c r="B7" s="7">
        <v>0.91930000000000001</v>
      </c>
      <c r="C7" s="7">
        <v>0.9052</v>
      </c>
      <c r="D7" s="7">
        <v>0.92630000000000001</v>
      </c>
      <c r="E7" s="7">
        <v>0.9002</v>
      </c>
      <c r="F7" s="6">
        <v>1.52E-2</v>
      </c>
    </row>
    <row r="8" spans="1:11" x14ac:dyDescent="0.3">
      <c r="A8" s="1">
        <v>34881</v>
      </c>
      <c r="B8" s="7">
        <v>0.93510000000000004</v>
      </c>
      <c r="C8" s="7">
        <v>0.91910000000000003</v>
      </c>
      <c r="D8" s="7">
        <v>0.93710000000000004</v>
      </c>
      <c r="E8" s="7">
        <v>0.91710000000000003</v>
      </c>
      <c r="F8" s="6">
        <v>1.72E-2</v>
      </c>
    </row>
    <row r="9" spans="1:11" x14ac:dyDescent="0.3">
      <c r="A9" s="1">
        <v>34912</v>
      </c>
      <c r="B9" s="7">
        <v>0.94920000000000004</v>
      </c>
      <c r="C9" s="7">
        <v>0.93479999999999996</v>
      </c>
      <c r="D9" s="7">
        <v>0.95120000000000005</v>
      </c>
      <c r="E9" s="7">
        <v>0.93030000000000002</v>
      </c>
      <c r="F9" s="6">
        <v>1.5100000000000001E-2</v>
      </c>
    </row>
    <row r="10" spans="1:11" x14ac:dyDescent="0.3">
      <c r="A10" s="1">
        <v>34943</v>
      </c>
      <c r="B10" s="7">
        <v>0.95289999999999997</v>
      </c>
      <c r="C10" s="7">
        <v>0.94899999999999995</v>
      </c>
      <c r="D10" s="7">
        <v>0.95550000000000002</v>
      </c>
      <c r="E10" s="7">
        <v>0.94769999999999999</v>
      </c>
      <c r="F10" s="6">
        <v>3.8999999999999998E-3</v>
      </c>
    </row>
    <row r="11" spans="1:11" x14ac:dyDescent="0.3">
      <c r="A11" s="1">
        <v>34973</v>
      </c>
      <c r="B11" s="7">
        <v>0.96150000000000002</v>
      </c>
      <c r="C11" s="7">
        <v>0.95309999999999995</v>
      </c>
      <c r="D11" s="7">
        <v>0.96289999999999998</v>
      </c>
      <c r="E11" s="7">
        <v>0.95299999999999996</v>
      </c>
      <c r="F11" s="6">
        <v>8.9999999999999993E-3</v>
      </c>
    </row>
    <row r="12" spans="1:11" x14ac:dyDescent="0.3">
      <c r="A12" s="1">
        <v>35004</v>
      </c>
      <c r="B12" s="7">
        <v>0.96599999999999997</v>
      </c>
      <c r="C12" s="7">
        <v>0.96140000000000003</v>
      </c>
      <c r="D12" s="7">
        <v>0.96599999999999997</v>
      </c>
      <c r="E12" s="7">
        <v>0.9607</v>
      </c>
      <c r="F12" s="6">
        <v>4.7000000000000002E-3</v>
      </c>
    </row>
    <row r="13" spans="1:11" x14ac:dyDescent="0.3">
      <c r="A13" s="1">
        <v>35034</v>
      </c>
      <c r="B13" s="7">
        <v>0.97189999999999999</v>
      </c>
      <c r="C13" s="7">
        <v>0.96619999999999995</v>
      </c>
      <c r="D13" s="7">
        <v>0.97260000000000002</v>
      </c>
      <c r="E13" s="7">
        <v>0.96609999999999996</v>
      </c>
      <c r="F13" s="6">
        <v>6.1000000000000004E-3</v>
      </c>
    </row>
    <row r="14" spans="1:11" x14ac:dyDescent="0.3">
      <c r="A14" s="1">
        <v>35065</v>
      </c>
      <c r="B14" s="7">
        <v>0.97799999999999998</v>
      </c>
      <c r="C14" s="7">
        <v>0.97199999999999998</v>
      </c>
      <c r="D14" s="7">
        <v>0.97899999999999998</v>
      </c>
      <c r="E14" s="7">
        <v>0.97189999999999999</v>
      </c>
      <c r="F14" s="6">
        <v>6.3E-3</v>
      </c>
    </row>
    <row r="15" spans="1:11" x14ac:dyDescent="0.3">
      <c r="A15" s="1">
        <v>35096</v>
      </c>
      <c r="B15" s="7">
        <v>0.98450000000000004</v>
      </c>
      <c r="C15" s="7">
        <v>0.97809999999999997</v>
      </c>
      <c r="D15" s="7">
        <v>0.98709999999999998</v>
      </c>
      <c r="E15" s="7">
        <v>0.97799999999999998</v>
      </c>
      <c r="F15" s="6">
        <v>6.6E-3</v>
      </c>
    </row>
    <row r="16" spans="1:11" x14ac:dyDescent="0.3">
      <c r="A16" s="1">
        <v>35125</v>
      </c>
      <c r="B16" s="7">
        <v>0.98770000000000002</v>
      </c>
      <c r="C16" s="7">
        <v>0.98450000000000004</v>
      </c>
      <c r="D16" s="7">
        <v>0.98980000000000001</v>
      </c>
      <c r="E16" s="7">
        <v>0.98229999999999995</v>
      </c>
      <c r="F16" s="6">
        <v>3.3E-3</v>
      </c>
    </row>
    <row r="17" spans="1:6" x14ac:dyDescent="0.3">
      <c r="A17" s="1">
        <v>35156</v>
      </c>
      <c r="B17" s="7">
        <v>0.99199999999999999</v>
      </c>
      <c r="C17" s="7">
        <v>0.98770000000000002</v>
      </c>
      <c r="D17" s="7">
        <v>0.99339999999999995</v>
      </c>
      <c r="E17" s="7">
        <v>0.98650000000000004</v>
      </c>
      <c r="F17" s="6">
        <v>4.4000000000000003E-3</v>
      </c>
    </row>
    <row r="18" spans="1:6" x14ac:dyDescent="0.3">
      <c r="A18" s="1">
        <v>35186</v>
      </c>
      <c r="B18" s="7">
        <v>0.99829999999999997</v>
      </c>
      <c r="C18" s="7">
        <v>0.99229999999999996</v>
      </c>
      <c r="D18" s="7">
        <v>1.0002</v>
      </c>
      <c r="E18" s="7">
        <v>0.99219999999999997</v>
      </c>
      <c r="F18" s="6">
        <v>6.4000000000000003E-3</v>
      </c>
    </row>
    <row r="19" spans="1:6" x14ac:dyDescent="0.3">
      <c r="A19" s="1">
        <v>35217</v>
      </c>
      <c r="B19" s="7">
        <v>1.0042</v>
      </c>
      <c r="C19" s="7">
        <v>0.99839999999999995</v>
      </c>
      <c r="D19" s="7">
        <v>1.0044</v>
      </c>
      <c r="E19" s="7">
        <v>0.99739999999999995</v>
      </c>
      <c r="F19" s="6">
        <v>5.8999999999999999E-3</v>
      </c>
    </row>
    <row r="20" spans="1:6" x14ac:dyDescent="0.3">
      <c r="A20" s="1">
        <v>35247</v>
      </c>
      <c r="B20" s="7">
        <v>1.0143</v>
      </c>
      <c r="C20" s="7">
        <v>1.0042</v>
      </c>
      <c r="D20" s="7">
        <v>1.0165999999999999</v>
      </c>
      <c r="E20" s="7">
        <v>1.0042</v>
      </c>
      <c r="F20" s="6">
        <v>1.01E-2</v>
      </c>
    </row>
    <row r="21" spans="1:6" x14ac:dyDescent="0.3">
      <c r="A21" s="1">
        <v>35278</v>
      </c>
      <c r="B21" s="7">
        <v>1.0165</v>
      </c>
      <c r="C21" s="7">
        <v>1.0142</v>
      </c>
      <c r="D21" s="7">
        <v>1.0169999999999999</v>
      </c>
      <c r="E21" s="7">
        <v>1.0086999999999999</v>
      </c>
      <c r="F21" s="6">
        <v>2.2000000000000001E-3</v>
      </c>
    </row>
    <row r="22" spans="1:6" x14ac:dyDescent="0.3">
      <c r="A22" s="1">
        <v>35309</v>
      </c>
      <c r="B22" s="7">
        <v>1.0212000000000001</v>
      </c>
      <c r="C22" s="7">
        <v>1.0165</v>
      </c>
      <c r="D22" s="7">
        <v>1.0212000000000001</v>
      </c>
      <c r="E22" s="7">
        <v>1.0161</v>
      </c>
      <c r="F22" s="6">
        <v>4.5999999999999999E-3</v>
      </c>
    </row>
    <row r="23" spans="1:6" x14ac:dyDescent="0.3">
      <c r="A23" s="1">
        <v>35339</v>
      </c>
      <c r="B23" s="7">
        <v>1.0275000000000001</v>
      </c>
      <c r="C23" s="7">
        <v>1.0212000000000001</v>
      </c>
      <c r="D23" s="7">
        <v>1.0293000000000001</v>
      </c>
      <c r="E23" s="7">
        <v>1.0209999999999999</v>
      </c>
      <c r="F23" s="6">
        <v>6.1999999999999998E-3</v>
      </c>
    </row>
    <row r="24" spans="1:6" x14ac:dyDescent="0.3">
      <c r="A24" s="1">
        <v>35370</v>
      </c>
      <c r="B24" s="7">
        <v>1.0327</v>
      </c>
      <c r="C24" s="7">
        <v>1.0274000000000001</v>
      </c>
      <c r="D24" s="7">
        <v>1.0333000000000001</v>
      </c>
      <c r="E24" s="7">
        <v>1.0273000000000001</v>
      </c>
      <c r="F24" s="6">
        <v>5.1000000000000004E-3</v>
      </c>
    </row>
    <row r="25" spans="1:6" x14ac:dyDescent="0.3">
      <c r="A25" s="1">
        <v>35400</v>
      </c>
      <c r="B25" s="7">
        <v>1.0390999999999999</v>
      </c>
      <c r="C25" s="7">
        <v>1.0327999999999999</v>
      </c>
      <c r="D25" s="7">
        <v>1.0418000000000001</v>
      </c>
      <c r="E25" s="7">
        <v>1.0326</v>
      </c>
      <c r="F25" s="6">
        <v>6.1999999999999998E-3</v>
      </c>
    </row>
    <row r="26" spans="1:6" x14ac:dyDescent="0.3">
      <c r="A26" s="1">
        <v>35431</v>
      </c>
      <c r="B26" s="7">
        <v>1.0457000000000001</v>
      </c>
      <c r="C26" s="7">
        <v>1.0389999999999999</v>
      </c>
      <c r="D26" s="7">
        <v>1.0463</v>
      </c>
      <c r="E26" s="7">
        <v>1.0325</v>
      </c>
      <c r="F26" s="6">
        <v>6.4000000000000003E-3</v>
      </c>
    </row>
    <row r="27" spans="1:6" x14ac:dyDescent="0.3">
      <c r="A27" s="1">
        <v>35462</v>
      </c>
      <c r="B27" s="7">
        <v>1.0509999999999999</v>
      </c>
      <c r="C27" s="7">
        <v>1.0457000000000001</v>
      </c>
      <c r="D27" s="7">
        <v>1.0519000000000001</v>
      </c>
      <c r="E27" s="7">
        <v>1.0406</v>
      </c>
      <c r="F27" s="6">
        <v>5.1000000000000004E-3</v>
      </c>
    </row>
    <row r="28" spans="1:6" x14ac:dyDescent="0.3">
      <c r="A28" s="1">
        <v>35490</v>
      </c>
      <c r="B28" s="7">
        <v>1.0608</v>
      </c>
      <c r="C28" s="7">
        <v>1.0510999999999999</v>
      </c>
      <c r="D28" s="7">
        <v>1.0617000000000001</v>
      </c>
      <c r="E28" s="7">
        <v>1.0510999999999999</v>
      </c>
      <c r="F28" s="6">
        <v>9.2999999999999992E-3</v>
      </c>
    </row>
    <row r="29" spans="1:6" x14ac:dyDescent="0.3">
      <c r="A29" s="1">
        <v>35521</v>
      </c>
      <c r="B29" s="7">
        <v>1.0634999999999999</v>
      </c>
      <c r="C29" s="7">
        <v>1.0606</v>
      </c>
      <c r="D29" s="7">
        <v>1.0634999999999999</v>
      </c>
      <c r="E29" s="7">
        <v>1.0575000000000001</v>
      </c>
      <c r="F29" s="6">
        <v>2.5000000000000001E-3</v>
      </c>
    </row>
    <row r="30" spans="1:6" x14ac:dyDescent="0.3">
      <c r="A30" s="1">
        <v>35551</v>
      </c>
      <c r="B30" s="7">
        <v>1.0703</v>
      </c>
      <c r="C30" s="7">
        <v>1.0636000000000001</v>
      </c>
      <c r="D30" s="7">
        <v>1.0741000000000001</v>
      </c>
      <c r="E30" s="7">
        <v>1.0636000000000001</v>
      </c>
      <c r="F30" s="6">
        <v>6.4000000000000003E-3</v>
      </c>
    </row>
    <row r="31" spans="1:6" x14ac:dyDescent="0.3">
      <c r="A31" s="1">
        <v>35582</v>
      </c>
      <c r="B31" s="7">
        <v>1.0765</v>
      </c>
      <c r="C31" s="7">
        <v>1.0703</v>
      </c>
      <c r="D31" s="7">
        <v>1.0783</v>
      </c>
      <c r="E31" s="7">
        <v>1.0703</v>
      </c>
      <c r="F31" s="6">
        <v>5.7999999999999996E-3</v>
      </c>
    </row>
    <row r="32" spans="1:6" x14ac:dyDescent="0.3">
      <c r="A32" s="1">
        <v>35612</v>
      </c>
      <c r="B32" s="7">
        <v>1.0829</v>
      </c>
      <c r="C32" s="7">
        <v>1.0764</v>
      </c>
      <c r="D32" s="7">
        <v>1.0832999999999999</v>
      </c>
      <c r="E32" s="7">
        <v>1.0764</v>
      </c>
      <c r="F32" s="6">
        <v>5.8999999999999999E-3</v>
      </c>
    </row>
    <row r="33" spans="1:6" x14ac:dyDescent="0.3">
      <c r="A33" s="1">
        <v>35643</v>
      </c>
      <c r="B33" s="7">
        <v>1.0916999999999999</v>
      </c>
      <c r="C33" s="7">
        <v>1.0831</v>
      </c>
      <c r="D33" s="7">
        <v>1.0933999999999999</v>
      </c>
      <c r="E33" s="7">
        <v>1.0831</v>
      </c>
      <c r="F33" s="6">
        <v>8.0999999999999996E-3</v>
      </c>
    </row>
    <row r="34" spans="1:6" x14ac:dyDescent="0.3">
      <c r="A34" s="1">
        <v>35674</v>
      </c>
      <c r="B34" s="7">
        <v>1.0960000000000001</v>
      </c>
      <c r="C34" s="7">
        <v>1.0915999999999999</v>
      </c>
      <c r="D34" s="7">
        <v>1.0961000000000001</v>
      </c>
      <c r="E34" s="7">
        <v>1.0900000000000001</v>
      </c>
      <c r="F34" s="6">
        <v>3.8999999999999998E-3</v>
      </c>
    </row>
    <row r="35" spans="1:6" x14ac:dyDescent="0.3">
      <c r="A35" s="1">
        <v>35704</v>
      </c>
      <c r="B35" s="7">
        <v>1.1026</v>
      </c>
      <c r="C35" s="7">
        <v>1.0959000000000001</v>
      </c>
      <c r="D35" s="7">
        <v>1.1073999999999999</v>
      </c>
      <c r="E35" s="7">
        <v>1.0959000000000001</v>
      </c>
      <c r="F35" s="6">
        <v>6.0000000000000001E-3</v>
      </c>
    </row>
    <row r="36" spans="1:6" x14ac:dyDescent="0.3">
      <c r="A36" s="1">
        <v>35735</v>
      </c>
      <c r="B36" s="7">
        <v>1.109</v>
      </c>
      <c r="C36" s="7">
        <v>1.1025</v>
      </c>
      <c r="D36" s="7">
        <v>1.1109</v>
      </c>
      <c r="E36" s="7">
        <v>1.1023000000000001</v>
      </c>
      <c r="F36" s="6">
        <v>5.7999999999999996E-3</v>
      </c>
    </row>
    <row r="37" spans="1:6" x14ac:dyDescent="0.3">
      <c r="A37" s="1">
        <v>35765</v>
      </c>
      <c r="B37" s="7">
        <v>1.1160000000000001</v>
      </c>
      <c r="C37" s="7">
        <v>1.1095999999999999</v>
      </c>
      <c r="D37" s="7">
        <v>1.117</v>
      </c>
      <c r="E37" s="7">
        <v>1.1088</v>
      </c>
      <c r="F37" s="6">
        <v>6.3E-3</v>
      </c>
    </row>
    <row r="38" spans="1:6" x14ac:dyDescent="0.3">
      <c r="A38" s="1">
        <v>35796</v>
      </c>
      <c r="B38" s="7">
        <v>1.1231</v>
      </c>
      <c r="C38" s="7">
        <v>1.1160000000000001</v>
      </c>
      <c r="D38" s="7">
        <v>1.1236999999999999</v>
      </c>
      <c r="E38" s="7">
        <v>1.1156999999999999</v>
      </c>
      <c r="F38" s="6">
        <v>6.4000000000000003E-3</v>
      </c>
    </row>
    <row r="39" spans="1:6" x14ac:dyDescent="0.3">
      <c r="A39" s="1">
        <v>35827</v>
      </c>
      <c r="B39" s="7">
        <v>1.1299999999999999</v>
      </c>
      <c r="C39" s="7">
        <v>1.1234</v>
      </c>
      <c r="D39" s="7">
        <v>1.1302000000000001</v>
      </c>
      <c r="E39" s="7">
        <v>1.123</v>
      </c>
      <c r="F39" s="6">
        <v>6.1000000000000004E-3</v>
      </c>
    </row>
    <row r="40" spans="1:6" x14ac:dyDescent="0.3">
      <c r="A40" s="1">
        <v>35855</v>
      </c>
      <c r="B40" s="7">
        <v>1.137</v>
      </c>
      <c r="C40" s="7">
        <v>1.1301000000000001</v>
      </c>
      <c r="D40" s="7">
        <v>1.137</v>
      </c>
      <c r="E40" s="7">
        <v>1.1299999999999999</v>
      </c>
      <c r="F40" s="6">
        <v>6.1999999999999998E-3</v>
      </c>
    </row>
    <row r="41" spans="1:6" x14ac:dyDescent="0.3">
      <c r="A41" s="1">
        <v>35886</v>
      </c>
      <c r="B41" s="7">
        <v>1.1435</v>
      </c>
      <c r="C41" s="7">
        <v>1.1372</v>
      </c>
      <c r="D41" s="7">
        <v>1.1465000000000001</v>
      </c>
      <c r="E41" s="7">
        <v>1.137</v>
      </c>
      <c r="F41" s="6">
        <v>5.7000000000000002E-3</v>
      </c>
    </row>
    <row r="42" spans="1:6" x14ac:dyDescent="0.3">
      <c r="A42" s="1">
        <v>35916</v>
      </c>
      <c r="B42" s="7">
        <v>1.1505000000000001</v>
      </c>
      <c r="C42" s="7">
        <v>1.1438999999999999</v>
      </c>
      <c r="D42" s="7">
        <v>1.1551</v>
      </c>
      <c r="E42" s="7">
        <v>1.1435</v>
      </c>
      <c r="F42" s="6">
        <v>6.1000000000000004E-3</v>
      </c>
    </row>
    <row r="43" spans="1:6" x14ac:dyDescent="0.3">
      <c r="A43" s="1">
        <v>35947</v>
      </c>
      <c r="B43" s="7">
        <v>1.1566000000000001</v>
      </c>
      <c r="C43" s="7">
        <v>1.1515</v>
      </c>
      <c r="D43" s="7">
        <v>1.1619999999999999</v>
      </c>
      <c r="E43" s="7">
        <v>1.1505000000000001</v>
      </c>
      <c r="F43" s="6">
        <v>5.3E-3</v>
      </c>
    </row>
    <row r="44" spans="1:6" x14ac:dyDescent="0.3">
      <c r="A44" s="1">
        <v>35977</v>
      </c>
      <c r="B44" s="7">
        <v>1.1629</v>
      </c>
      <c r="C44" s="7">
        <v>1.1568000000000001</v>
      </c>
      <c r="D44" s="7">
        <v>1.1665000000000001</v>
      </c>
      <c r="E44" s="7">
        <v>1.1566000000000001</v>
      </c>
      <c r="F44" s="6">
        <v>5.4000000000000003E-3</v>
      </c>
    </row>
    <row r="45" spans="1:6" x14ac:dyDescent="0.3">
      <c r="A45" s="1">
        <v>36008</v>
      </c>
      <c r="B45" s="7">
        <v>1.1768000000000001</v>
      </c>
      <c r="C45" s="7">
        <v>1.1637</v>
      </c>
      <c r="D45" s="7">
        <v>1.1772</v>
      </c>
      <c r="E45" s="7">
        <v>1.1637</v>
      </c>
      <c r="F45" s="6">
        <v>1.2E-2</v>
      </c>
    </row>
    <row r="46" spans="1:6" x14ac:dyDescent="0.3">
      <c r="A46" s="1">
        <v>36039</v>
      </c>
      <c r="B46" s="7">
        <v>1.1842999999999999</v>
      </c>
      <c r="C46" s="7">
        <v>1.177</v>
      </c>
      <c r="D46" s="7">
        <v>1.2002999999999999</v>
      </c>
      <c r="E46" s="7">
        <v>1.1758</v>
      </c>
      <c r="F46" s="6">
        <v>6.4000000000000003E-3</v>
      </c>
    </row>
    <row r="47" spans="1:6" x14ac:dyDescent="0.3">
      <c r="A47" s="1">
        <v>36069</v>
      </c>
      <c r="B47" s="7">
        <v>1.1930000000000001</v>
      </c>
      <c r="C47" s="7">
        <v>1.1846000000000001</v>
      </c>
      <c r="D47" s="7">
        <v>1.1930000000000001</v>
      </c>
      <c r="E47" s="7">
        <v>1.1758999999999999</v>
      </c>
      <c r="F47" s="6">
        <v>7.3000000000000001E-3</v>
      </c>
    </row>
    <row r="48" spans="1:6" x14ac:dyDescent="0.3">
      <c r="A48" s="1">
        <v>36100</v>
      </c>
      <c r="B48" s="7">
        <v>1.2015</v>
      </c>
      <c r="C48" s="7">
        <v>1.1930000000000001</v>
      </c>
      <c r="D48" s="7">
        <v>1.2016</v>
      </c>
      <c r="E48" s="7">
        <v>1.1875</v>
      </c>
      <c r="F48" s="6">
        <v>7.1000000000000004E-3</v>
      </c>
    </row>
    <row r="49" spans="1:6" x14ac:dyDescent="0.3">
      <c r="A49" s="1">
        <v>36130</v>
      </c>
      <c r="B49" s="7">
        <v>1.2082999999999999</v>
      </c>
      <c r="C49" s="7">
        <v>1.2010000000000001</v>
      </c>
      <c r="D49" s="7">
        <v>1.2090000000000001</v>
      </c>
      <c r="E49" s="7">
        <v>1.2002999999999999</v>
      </c>
      <c r="F49" s="6">
        <v>5.7000000000000002E-3</v>
      </c>
    </row>
    <row r="50" spans="1:6" x14ac:dyDescent="0.3">
      <c r="A50" s="1">
        <v>36161</v>
      </c>
      <c r="B50" s="7">
        <v>2.085</v>
      </c>
      <c r="C50" s="7">
        <v>1.2230000000000001</v>
      </c>
      <c r="D50" s="7">
        <v>2.145</v>
      </c>
      <c r="E50" s="7">
        <v>1.2217</v>
      </c>
      <c r="F50" s="6">
        <v>0.72560000000000002</v>
      </c>
    </row>
    <row r="51" spans="1:6" x14ac:dyDescent="0.3">
      <c r="A51" s="1">
        <v>36192</v>
      </c>
      <c r="B51" s="7">
        <v>2.0350000000000001</v>
      </c>
      <c r="C51" s="7">
        <v>2.0750000000000002</v>
      </c>
      <c r="D51" s="7">
        <v>2.085</v>
      </c>
      <c r="E51" s="7">
        <v>1.7250000000000001</v>
      </c>
      <c r="F51" s="6">
        <v>-2.4E-2</v>
      </c>
    </row>
    <row r="52" spans="1:6" x14ac:dyDescent="0.3">
      <c r="A52" s="1">
        <v>36220</v>
      </c>
      <c r="B52" s="7">
        <v>1.7175</v>
      </c>
      <c r="C52" s="7">
        <v>1.9724999999999999</v>
      </c>
      <c r="D52" s="7">
        <v>2.2025000000000001</v>
      </c>
      <c r="E52" s="7">
        <v>1.7124999999999999</v>
      </c>
      <c r="F52" s="6">
        <v>-0.156</v>
      </c>
    </row>
    <row r="53" spans="1:6" x14ac:dyDescent="0.3">
      <c r="A53" s="1">
        <v>36251</v>
      </c>
      <c r="B53" s="7">
        <v>1.6655</v>
      </c>
      <c r="C53" s="7">
        <v>1.7164999999999999</v>
      </c>
      <c r="D53" s="7">
        <v>1.7415</v>
      </c>
      <c r="E53" s="7">
        <v>1.6315</v>
      </c>
      <c r="F53" s="6">
        <v>-3.0300000000000001E-2</v>
      </c>
    </row>
    <row r="54" spans="1:6" x14ac:dyDescent="0.3">
      <c r="A54" s="1">
        <v>36281</v>
      </c>
      <c r="B54" s="7">
        <v>1.72</v>
      </c>
      <c r="C54" s="7">
        <v>1.6659999999999999</v>
      </c>
      <c r="D54" s="7">
        <v>1.7569999999999999</v>
      </c>
      <c r="E54" s="7">
        <v>1.643</v>
      </c>
      <c r="F54" s="6">
        <v>3.27E-2</v>
      </c>
    </row>
    <row r="55" spans="1:6" x14ac:dyDescent="0.3">
      <c r="A55" s="1">
        <v>36312</v>
      </c>
      <c r="B55" s="7">
        <v>1.7529999999999999</v>
      </c>
      <c r="C55" s="7">
        <v>1.72</v>
      </c>
      <c r="D55" s="7">
        <v>1.8149999999999999</v>
      </c>
      <c r="E55" s="7">
        <v>1.72</v>
      </c>
      <c r="F55" s="6">
        <v>1.9199999999999998E-2</v>
      </c>
    </row>
    <row r="56" spans="1:6" x14ac:dyDescent="0.3">
      <c r="A56" s="1">
        <v>36342</v>
      </c>
      <c r="B56" s="7">
        <v>1.8029999999999999</v>
      </c>
      <c r="C56" s="7">
        <v>1.7529999999999999</v>
      </c>
      <c r="D56" s="7">
        <v>1.8620000000000001</v>
      </c>
      <c r="E56" s="7">
        <v>1.746</v>
      </c>
      <c r="F56" s="6">
        <v>2.8500000000000001E-2</v>
      </c>
    </row>
    <row r="57" spans="1:6" x14ac:dyDescent="0.3">
      <c r="A57" s="1">
        <v>36373</v>
      </c>
      <c r="B57" s="7">
        <v>1.9179999999999999</v>
      </c>
      <c r="C57" s="7">
        <v>1.796</v>
      </c>
      <c r="D57" s="7">
        <v>1.9910000000000001</v>
      </c>
      <c r="E57" s="7">
        <v>1.796</v>
      </c>
      <c r="F57" s="6">
        <v>6.3799999999999996E-2</v>
      </c>
    </row>
    <row r="58" spans="1:6" x14ac:dyDescent="0.3">
      <c r="A58" s="1">
        <v>36404</v>
      </c>
      <c r="B58" s="7">
        <v>1.9370000000000001</v>
      </c>
      <c r="C58" s="7">
        <v>1.9179999999999999</v>
      </c>
      <c r="D58" s="7">
        <v>1.9490000000000001</v>
      </c>
      <c r="E58" s="7">
        <v>1.8560000000000001</v>
      </c>
      <c r="F58" s="6">
        <v>9.9000000000000008E-3</v>
      </c>
    </row>
    <row r="59" spans="1:6" x14ac:dyDescent="0.3">
      <c r="A59" s="1">
        <v>36434</v>
      </c>
      <c r="B59" s="7">
        <v>1.948</v>
      </c>
      <c r="C59" s="7">
        <v>1.9370000000000001</v>
      </c>
      <c r="D59" s="7">
        <v>2.0089999999999999</v>
      </c>
      <c r="E59" s="7">
        <v>1.9239999999999999</v>
      </c>
      <c r="F59" s="6">
        <v>5.7000000000000002E-3</v>
      </c>
    </row>
    <row r="60" spans="1:6" x14ac:dyDescent="0.3">
      <c r="A60" s="1">
        <v>36465</v>
      </c>
      <c r="B60" s="7">
        <v>1.923</v>
      </c>
      <c r="C60" s="7">
        <v>1.948</v>
      </c>
      <c r="D60" s="7">
        <v>1.9510000000000001</v>
      </c>
      <c r="E60" s="7">
        <v>1.91</v>
      </c>
      <c r="F60" s="6">
        <v>-1.2800000000000001E-2</v>
      </c>
    </row>
    <row r="61" spans="1:6" x14ac:dyDescent="0.3">
      <c r="A61" s="1">
        <v>36495</v>
      </c>
      <c r="B61" s="7">
        <v>1.8055000000000001</v>
      </c>
      <c r="C61" s="7">
        <v>1.9235</v>
      </c>
      <c r="D61" s="7">
        <v>1.9235</v>
      </c>
      <c r="E61" s="7">
        <v>1.7795000000000001</v>
      </c>
      <c r="F61" s="6">
        <v>-6.1100000000000002E-2</v>
      </c>
    </row>
    <row r="62" spans="1:6" x14ac:dyDescent="0.3">
      <c r="A62" s="1">
        <v>36526</v>
      </c>
      <c r="B62" s="7">
        <v>1.784</v>
      </c>
      <c r="C62" s="7">
        <v>1.8009999999999999</v>
      </c>
      <c r="D62" s="7">
        <v>1.87</v>
      </c>
      <c r="E62" s="7">
        <v>1.7609999999999999</v>
      </c>
      <c r="F62" s="6">
        <v>-1.1900000000000001E-2</v>
      </c>
    </row>
    <row r="63" spans="1:6" x14ac:dyDescent="0.3">
      <c r="A63" s="1">
        <v>36557</v>
      </c>
      <c r="B63" s="7">
        <v>1.768</v>
      </c>
      <c r="C63" s="7">
        <v>1.784</v>
      </c>
      <c r="D63" s="7">
        <v>1.7989999999999999</v>
      </c>
      <c r="E63" s="7">
        <v>1.756</v>
      </c>
      <c r="F63" s="6">
        <v>-8.9999999999999993E-3</v>
      </c>
    </row>
    <row r="64" spans="1:6" x14ac:dyDescent="0.3">
      <c r="A64" s="1">
        <v>36586</v>
      </c>
      <c r="B64" s="7">
        <v>1.7395</v>
      </c>
      <c r="C64" s="7">
        <v>1.7675000000000001</v>
      </c>
      <c r="D64" s="7">
        <v>1.7695000000000001</v>
      </c>
      <c r="E64" s="7">
        <v>1.7084999999999999</v>
      </c>
      <c r="F64" s="6">
        <v>-1.61E-2</v>
      </c>
    </row>
    <row r="65" spans="1:6" x14ac:dyDescent="0.3">
      <c r="A65" s="1">
        <v>36617</v>
      </c>
      <c r="B65" s="7">
        <v>1.8049999999999999</v>
      </c>
      <c r="C65" s="7">
        <v>1.736</v>
      </c>
      <c r="D65" s="7">
        <v>1.8169999999999999</v>
      </c>
      <c r="E65" s="7">
        <v>1.736</v>
      </c>
      <c r="F65" s="6">
        <v>3.7699999999999997E-2</v>
      </c>
    </row>
    <row r="66" spans="1:6" x14ac:dyDescent="0.3">
      <c r="A66" s="1">
        <v>36647</v>
      </c>
      <c r="B66" s="7">
        <v>1.8240000000000001</v>
      </c>
      <c r="C66" s="7">
        <v>1.7989999999999999</v>
      </c>
      <c r="D66" s="7">
        <v>1.86</v>
      </c>
      <c r="E66" s="7">
        <v>1.796</v>
      </c>
      <c r="F66" s="6">
        <v>1.0500000000000001E-2</v>
      </c>
    </row>
    <row r="67" spans="1:6" x14ac:dyDescent="0.3">
      <c r="A67" s="1">
        <v>36678</v>
      </c>
      <c r="B67" s="7">
        <v>1.8069999999999999</v>
      </c>
      <c r="C67" s="7">
        <v>1.8240000000000001</v>
      </c>
      <c r="D67" s="7">
        <v>1.83</v>
      </c>
      <c r="E67" s="7">
        <v>1.784</v>
      </c>
      <c r="F67" s="6">
        <v>-9.2999999999999992E-3</v>
      </c>
    </row>
    <row r="68" spans="1:6" x14ac:dyDescent="0.3">
      <c r="A68" s="1">
        <v>36708</v>
      </c>
      <c r="B68" s="7">
        <v>1.7835000000000001</v>
      </c>
      <c r="C68" s="7">
        <v>1.8025</v>
      </c>
      <c r="D68" s="7">
        <v>1.8274999999999999</v>
      </c>
      <c r="E68" s="7">
        <v>1.7685</v>
      </c>
      <c r="F68" s="6">
        <v>-1.2999999999999999E-2</v>
      </c>
    </row>
    <row r="69" spans="1:6" x14ac:dyDescent="0.3">
      <c r="A69" s="1">
        <v>36739</v>
      </c>
      <c r="B69" s="7">
        <v>1.8234999999999999</v>
      </c>
      <c r="C69" s="7">
        <v>1.7745</v>
      </c>
      <c r="D69" s="7">
        <v>1.8374999999999999</v>
      </c>
      <c r="E69" s="7">
        <v>1.7745</v>
      </c>
      <c r="F69" s="6">
        <v>2.24E-2</v>
      </c>
    </row>
    <row r="70" spans="1:6" x14ac:dyDescent="0.3">
      <c r="A70" s="1">
        <v>36770</v>
      </c>
      <c r="B70" s="7">
        <v>1.8434999999999999</v>
      </c>
      <c r="C70" s="7">
        <v>1.8234999999999999</v>
      </c>
      <c r="D70" s="7">
        <v>1.8645</v>
      </c>
      <c r="E70" s="7">
        <v>1.8145</v>
      </c>
      <c r="F70" s="6">
        <v>1.0999999999999999E-2</v>
      </c>
    </row>
    <row r="71" spans="1:6" x14ac:dyDescent="0.3">
      <c r="A71" s="1">
        <v>36800</v>
      </c>
      <c r="B71" s="7">
        <v>1.9</v>
      </c>
      <c r="C71" s="7">
        <v>1.843</v>
      </c>
      <c r="D71" s="7">
        <v>1.946</v>
      </c>
      <c r="E71" s="7">
        <v>1.841</v>
      </c>
      <c r="F71" s="6">
        <v>3.0599999999999999E-2</v>
      </c>
    </row>
    <row r="72" spans="1:6" x14ac:dyDescent="0.3">
      <c r="A72" s="1">
        <v>36831</v>
      </c>
      <c r="B72" s="7">
        <v>1.9795</v>
      </c>
      <c r="C72" s="7">
        <v>1.8995</v>
      </c>
      <c r="D72" s="7">
        <v>1.9844999999999999</v>
      </c>
      <c r="E72" s="7">
        <v>1.8925000000000001</v>
      </c>
      <c r="F72" s="6">
        <v>4.1799999999999997E-2</v>
      </c>
    </row>
    <row r="73" spans="1:6" x14ac:dyDescent="0.3">
      <c r="A73" s="1">
        <v>36861</v>
      </c>
      <c r="B73" s="7">
        <v>1.95</v>
      </c>
      <c r="C73" s="7">
        <v>1.98</v>
      </c>
      <c r="D73" s="7">
        <v>1.99</v>
      </c>
      <c r="E73" s="7">
        <v>1.9490000000000001</v>
      </c>
      <c r="F73" s="6">
        <v>-1.49E-2</v>
      </c>
    </row>
    <row r="74" spans="1:6" x14ac:dyDescent="0.3">
      <c r="A74" s="1">
        <v>36892</v>
      </c>
      <c r="B74" s="7">
        <v>1.9710000000000001</v>
      </c>
      <c r="C74" s="7">
        <v>1.9508000000000001</v>
      </c>
      <c r="D74" s="7">
        <v>1.9810000000000001</v>
      </c>
      <c r="E74" s="7">
        <v>1.93</v>
      </c>
      <c r="F74" s="6">
        <v>1.0800000000000001E-2</v>
      </c>
    </row>
    <row r="75" spans="1:6" x14ac:dyDescent="0.3">
      <c r="A75" s="1">
        <v>36923</v>
      </c>
      <c r="B75" s="7">
        <v>2.0463</v>
      </c>
      <c r="C75" s="7">
        <v>1.9708000000000001</v>
      </c>
      <c r="D75" s="7">
        <v>2.0507</v>
      </c>
      <c r="E75" s="7">
        <v>1.9708000000000001</v>
      </c>
      <c r="F75" s="6">
        <v>3.8199999999999998E-2</v>
      </c>
    </row>
    <row r="76" spans="1:6" x14ac:dyDescent="0.3">
      <c r="A76" s="1">
        <v>36951</v>
      </c>
      <c r="B76" s="7">
        <v>2.153</v>
      </c>
      <c r="C76" s="7">
        <v>2.0470000000000002</v>
      </c>
      <c r="D76" s="7">
        <v>2.1779999999999999</v>
      </c>
      <c r="E76" s="7">
        <v>2.0150000000000001</v>
      </c>
      <c r="F76" s="6">
        <v>5.21E-2</v>
      </c>
    </row>
    <row r="77" spans="1:6" x14ac:dyDescent="0.3">
      <c r="A77" s="1">
        <v>36982</v>
      </c>
      <c r="B77" s="7">
        <v>2.2010000000000001</v>
      </c>
      <c r="C77" s="7">
        <v>2.1520000000000001</v>
      </c>
      <c r="D77" s="7">
        <v>2.3109999999999999</v>
      </c>
      <c r="E77" s="7">
        <v>2.1320000000000001</v>
      </c>
      <c r="F77" s="6">
        <v>2.23E-2</v>
      </c>
    </row>
    <row r="78" spans="1:6" x14ac:dyDescent="0.3">
      <c r="A78" s="1">
        <v>37012</v>
      </c>
      <c r="B78" s="7">
        <v>2.3809999999999998</v>
      </c>
      <c r="C78" s="7">
        <v>2.2000000000000002</v>
      </c>
      <c r="D78" s="7">
        <v>2.3860000000000001</v>
      </c>
      <c r="E78" s="7">
        <v>2.1920000000000002</v>
      </c>
      <c r="F78" s="6">
        <v>8.1799999999999998E-2</v>
      </c>
    </row>
    <row r="79" spans="1:6" x14ac:dyDescent="0.3">
      <c r="A79" s="1">
        <v>37043</v>
      </c>
      <c r="B79" s="7">
        <v>2.3105000000000002</v>
      </c>
      <c r="C79" s="7">
        <v>2.3795000000000002</v>
      </c>
      <c r="D79" s="7">
        <v>2.4845000000000002</v>
      </c>
      <c r="E79" s="7">
        <v>2.2665000000000002</v>
      </c>
      <c r="F79" s="6">
        <v>-2.9600000000000001E-2</v>
      </c>
    </row>
    <row r="80" spans="1:6" x14ac:dyDescent="0.3">
      <c r="A80" s="1">
        <v>37073</v>
      </c>
      <c r="B80" s="7">
        <v>2.4729999999999999</v>
      </c>
      <c r="C80" s="7">
        <v>2.3180000000000001</v>
      </c>
      <c r="D80" s="7">
        <v>2.6080000000000001</v>
      </c>
      <c r="E80" s="7">
        <v>2.3090000000000002</v>
      </c>
      <c r="F80" s="6">
        <v>7.0300000000000001E-2</v>
      </c>
    </row>
    <row r="81" spans="1:6" x14ac:dyDescent="0.3">
      <c r="A81" s="1">
        <v>37104</v>
      </c>
      <c r="B81" s="7">
        <v>2.5640000000000001</v>
      </c>
      <c r="C81" s="7">
        <v>2.4790000000000001</v>
      </c>
      <c r="D81" s="7">
        <v>2.5830000000000002</v>
      </c>
      <c r="E81" s="7">
        <v>2.4380000000000002</v>
      </c>
      <c r="F81" s="6">
        <v>3.6799999999999999E-2</v>
      </c>
    </row>
    <row r="82" spans="1:6" x14ac:dyDescent="0.3">
      <c r="A82" s="1">
        <v>37135</v>
      </c>
      <c r="B82" s="7">
        <v>2.67</v>
      </c>
      <c r="C82" s="7">
        <v>2.5653000000000001</v>
      </c>
      <c r="D82" s="7">
        <v>2.84</v>
      </c>
      <c r="E82" s="7">
        <v>2.548</v>
      </c>
      <c r="F82" s="6">
        <v>4.1300000000000003E-2</v>
      </c>
    </row>
    <row r="83" spans="1:6" x14ac:dyDescent="0.3">
      <c r="A83" s="1">
        <v>37165</v>
      </c>
      <c r="B83" s="7">
        <v>2.6960000000000002</v>
      </c>
      <c r="C83" s="7">
        <v>2.694</v>
      </c>
      <c r="D83" s="7">
        <v>2.8069999999999999</v>
      </c>
      <c r="E83" s="7">
        <v>2.6589999999999998</v>
      </c>
      <c r="F83" s="6">
        <v>9.7000000000000003E-3</v>
      </c>
    </row>
    <row r="84" spans="1:6" x14ac:dyDescent="0.3">
      <c r="A84" s="1">
        <v>37196</v>
      </c>
      <c r="B84" s="7">
        <v>2.4950000000000001</v>
      </c>
      <c r="C84" s="7">
        <v>2.6720000000000002</v>
      </c>
      <c r="D84" s="7">
        <v>2.6720000000000002</v>
      </c>
      <c r="E84" s="7">
        <v>2.448</v>
      </c>
      <c r="F84" s="6">
        <v>-7.46E-2</v>
      </c>
    </row>
    <row r="85" spans="1:6" x14ac:dyDescent="0.3">
      <c r="A85" s="1">
        <v>37226</v>
      </c>
      <c r="B85" s="7">
        <v>2.3109999999999999</v>
      </c>
      <c r="C85" s="7">
        <v>2.4940000000000002</v>
      </c>
      <c r="D85" s="7">
        <v>2.496</v>
      </c>
      <c r="E85" s="7">
        <v>2.274</v>
      </c>
      <c r="F85" s="6">
        <v>-7.3700000000000002E-2</v>
      </c>
    </row>
    <row r="86" spans="1:6" x14ac:dyDescent="0.3">
      <c r="A86" s="1">
        <v>37257</v>
      </c>
      <c r="B86" s="7">
        <v>2.4129999999999998</v>
      </c>
      <c r="C86" s="7">
        <v>2.3109999999999999</v>
      </c>
      <c r="D86" s="7">
        <v>2.4700000000000002</v>
      </c>
      <c r="E86" s="7">
        <v>2.2770000000000001</v>
      </c>
      <c r="F86" s="6">
        <v>4.41E-2</v>
      </c>
    </row>
    <row r="87" spans="1:6" x14ac:dyDescent="0.3">
      <c r="A87" s="1">
        <v>37288</v>
      </c>
      <c r="B87" s="7">
        <v>2.3650000000000002</v>
      </c>
      <c r="C87" s="7">
        <v>2.4119999999999999</v>
      </c>
      <c r="D87" s="7">
        <v>2.4929999999999999</v>
      </c>
      <c r="E87" s="7">
        <v>2.3359999999999999</v>
      </c>
      <c r="F87" s="6">
        <v>-1.9900000000000001E-2</v>
      </c>
    </row>
    <row r="88" spans="1:6" x14ac:dyDescent="0.3">
      <c r="A88" s="1">
        <v>37316</v>
      </c>
      <c r="B88" s="7">
        <v>2.3250000000000002</v>
      </c>
      <c r="C88" s="7">
        <v>2.3639999999999999</v>
      </c>
      <c r="D88" s="7">
        <v>2.3860000000000001</v>
      </c>
      <c r="E88" s="7">
        <v>2.3140000000000001</v>
      </c>
      <c r="F88" s="6">
        <v>-1.6899999999999998E-2</v>
      </c>
    </row>
    <row r="89" spans="1:6" x14ac:dyDescent="0.3">
      <c r="A89" s="1">
        <v>37347</v>
      </c>
      <c r="B89" s="7">
        <v>2.3610000000000002</v>
      </c>
      <c r="C89" s="7">
        <v>2.3260000000000001</v>
      </c>
      <c r="D89" s="7">
        <v>2.3769999999999998</v>
      </c>
      <c r="E89" s="7">
        <v>2.2519999999999998</v>
      </c>
      <c r="F89" s="6">
        <v>1.55E-2</v>
      </c>
    </row>
    <row r="90" spans="1:6" x14ac:dyDescent="0.3">
      <c r="A90" s="1">
        <v>37377</v>
      </c>
      <c r="B90" s="7">
        <v>2.5179999999999998</v>
      </c>
      <c r="C90" s="7">
        <v>2.3610000000000002</v>
      </c>
      <c r="D90" s="7">
        <v>2.552</v>
      </c>
      <c r="E90" s="7">
        <v>2.3610000000000002</v>
      </c>
      <c r="F90" s="6">
        <v>6.6500000000000004E-2</v>
      </c>
    </row>
    <row r="91" spans="1:6" x14ac:dyDescent="0.3">
      <c r="A91" s="1">
        <v>37408</v>
      </c>
      <c r="B91" s="7">
        <v>2.8174999999999999</v>
      </c>
      <c r="C91" s="7">
        <v>2.5194999999999999</v>
      </c>
      <c r="D91" s="7">
        <v>2.8915000000000002</v>
      </c>
      <c r="E91" s="7">
        <v>2.5125000000000002</v>
      </c>
      <c r="F91" s="6">
        <v>0.11890000000000001</v>
      </c>
    </row>
    <row r="92" spans="1:6" x14ac:dyDescent="0.3">
      <c r="A92" s="1">
        <v>37438</v>
      </c>
      <c r="B92" s="7">
        <v>3.46</v>
      </c>
      <c r="C92" s="7">
        <v>2.8380000000000001</v>
      </c>
      <c r="D92" s="7">
        <v>3.6259999999999999</v>
      </c>
      <c r="E92" s="7">
        <v>2.81</v>
      </c>
      <c r="F92" s="6">
        <v>0.22800000000000001</v>
      </c>
    </row>
    <row r="93" spans="1:6" x14ac:dyDescent="0.3">
      <c r="A93" s="1">
        <v>37469</v>
      </c>
      <c r="B93" s="7">
        <v>3.0074999999999998</v>
      </c>
      <c r="C93" s="7">
        <v>3.4525000000000001</v>
      </c>
      <c r="D93" s="7">
        <v>3.4525000000000001</v>
      </c>
      <c r="E93" s="7">
        <v>2.8525</v>
      </c>
      <c r="F93" s="6">
        <v>-0.1308</v>
      </c>
    </row>
    <row r="94" spans="1:6" x14ac:dyDescent="0.3">
      <c r="A94" s="1">
        <v>37500</v>
      </c>
      <c r="B94" s="7">
        <v>3.76</v>
      </c>
      <c r="C94" s="7">
        <v>3.01</v>
      </c>
      <c r="D94" s="7">
        <v>3.9540000000000002</v>
      </c>
      <c r="E94" s="7">
        <v>3.0049999999999999</v>
      </c>
      <c r="F94" s="6">
        <v>0.25019999999999998</v>
      </c>
    </row>
    <row r="95" spans="1:6" x14ac:dyDescent="0.3">
      <c r="A95" s="1">
        <v>37530</v>
      </c>
      <c r="B95" s="7">
        <v>3.65</v>
      </c>
      <c r="C95" s="7">
        <v>3.7440000000000002</v>
      </c>
      <c r="D95" s="7">
        <v>4.0190000000000001</v>
      </c>
      <c r="E95" s="7">
        <v>3.5190000000000001</v>
      </c>
      <c r="F95" s="6">
        <v>-2.93E-2</v>
      </c>
    </row>
    <row r="96" spans="1:6" x14ac:dyDescent="0.3">
      <c r="A96" s="1">
        <v>37561</v>
      </c>
      <c r="B96" s="7">
        <v>3.653</v>
      </c>
      <c r="C96" s="7">
        <v>3.62</v>
      </c>
      <c r="D96" s="7">
        <v>3.7330000000000001</v>
      </c>
      <c r="E96" s="7">
        <v>3.4649999999999999</v>
      </c>
      <c r="F96" s="6">
        <v>8.0000000000000004E-4</v>
      </c>
    </row>
    <row r="97" spans="1:7" x14ac:dyDescent="0.3">
      <c r="A97" s="1">
        <v>37591</v>
      </c>
      <c r="B97" s="7">
        <v>3.54</v>
      </c>
      <c r="C97" s="7">
        <v>3.5550000000000002</v>
      </c>
      <c r="D97" s="7">
        <v>3.8260000000000001</v>
      </c>
      <c r="E97" s="7">
        <v>3.4049999999999998</v>
      </c>
      <c r="F97" s="6">
        <v>-3.09E-2</v>
      </c>
    </row>
    <row r="98" spans="1:7" x14ac:dyDescent="0.3">
      <c r="A98" s="1">
        <v>37622</v>
      </c>
      <c r="B98" s="7">
        <v>3.504</v>
      </c>
      <c r="C98" s="7">
        <v>3.5379999999999998</v>
      </c>
      <c r="D98" s="7">
        <v>3.6909999999999998</v>
      </c>
      <c r="E98" s="7">
        <v>3.238</v>
      </c>
      <c r="F98" s="6">
        <v>-1.0200000000000001E-2</v>
      </c>
    </row>
    <row r="99" spans="1:7" x14ac:dyDescent="0.3">
      <c r="A99" s="1">
        <v>37653</v>
      </c>
      <c r="B99" s="7">
        <v>3.57</v>
      </c>
      <c r="C99" s="7">
        <v>3.5019999999999998</v>
      </c>
      <c r="D99" s="7">
        <v>3.6829999999999998</v>
      </c>
      <c r="E99" s="7">
        <v>3.45</v>
      </c>
      <c r="F99" s="6">
        <v>1.8800000000000001E-2</v>
      </c>
    </row>
    <row r="100" spans="1:7" x14ac:dyDescent="0.3">
      <c r="A100" s="1">
        <v>37681</v>
      </c>
      <c r="B100" s="7">
        <v>3.3639999999999999</v>
      </c>
      <c r="C100" s="7">
        <v>3.5659999999999998</v>
      </c>
      <c r="D100" s="7">
        <v>3.585</v>
      </c>
      <c r="E100" s="7">
        <v>3.323</v>
      </c>
      <c r="F100" s="6">
        <v>-5.7700000000000001E-2</v>
      </c>
    </row>
    <row r="101" spans="1:7" x14ac:dyDescent="0.3">
      <c r="A101" s="1">
        <v>37712</v>
      </c>
      <c r="B101" s="7">
        <v>2.911</v>
      </c>
      <c r="C101" s="7">
        <v>3.3650000000000002</v>
      </c>
      <c r="D101" s="7">
        <v>3.3650000000000002</v>
      </c>
      <c r="E101" s="7">
        <v>2.871</v>
      </c>
      <c r="F101" s="6">
        <v>-0.13469999999999999</v>
      </c>
    </row>
    <row r="102" spans="1:7" x14ac:dyDescent="0.3">
      <c r="A102" s="1">
        <v>37742</v>
      </c>
      <c r="B102" s="7">
        <v>2.9735</v>
      </c>
      <c r="C102" s="7">
        <v>2.9115000000000002</v>
      </c>
      <c r="D102" s="7">
        <v>3.0874999999999999</v>
      </c>
      <c r="E102" s="7">
        <v>2.8435000000000001</v>
      </c>
      <c r="F102" s="6">
        <v>2.1499999999999998E-2</v>
      </c>
    </row>
    <row r="103" spans="1:7" x14ac:dyDescent="0.3">
      <c r="A103" s="1">
        <v>37773</v>
      </c>
      <c r="B103" s="7">
        <v>2.8370000000000002</v>
      </c>
      <c r="C103" s="7">
        <v>2.9649999999999999</v>
      </c>
      <c r="D103" s="7">
        <v>2.9940000000000002</v>
      </c>
      <c r="E103" s="7">
        <v>2.8</v>
      </c>
      <c r="F103" s="6">
        <v>-4.5900000000000003E-2</v>
      </c>
    </row>
    <row r="104" spans="1:7" x14ac:dyDescent="0.3">
      <c r="A104" s="1">
        <v>37803</v>
      </c>
      <c r="B104" s="7">
        <v>2.9674999999999998</v>
      </c>
      <c r="C104" s="7">
        <v>2.8414999999999999</v>
      </c>
      <c r="D104" s="7">
        <v>2.9874999999999998</v>
      </c>
      <c r="E104" s="7">
        <v>2.8025000000000002</v>
      </c>
      <c r="F104" s="6">
        <v>4.5999999999999999E-2</v>
      </c>
    </row>
    <row r="105" spans="1:7" x14ac:dyDescent="0.3">
      <c r="A105" s="1">
        <v>37834</v>
      </c>
      <c r="B105" s="7">
        <v>2.9784999999999999</v>
      </c>
      <c r="C105" s="7">
        <v>2.9624999999999999</v>
      </c>
      <c r="D105" s="7">
        <v>3.0695000000000001</v>
      </c>
      <c r="E105" s="7">
        <v>2.9355000000000002</v>
      </c>
      <c r="F105" s="6">
        <v>3.7000000000000002E-3</v>
      </c>
    </row>
    <row r="106" spans="1:7" x14ac:dyDescent="0.3">
      <c r="A106" s="1">
        <v>37865</v>
      </c>
      <c r="B106" s="7">
        <v>2.8925000000000001</v>
      </c>
      <c r="C106" s="7">
        <v>2.9815</v>
      </c>
      <c r="D106" s="7">
        <v>3.0005000000000002</v>
      </c>
      <c r="E106" s="7">
        <v>2.8614999999999999</v>
      </c>
      <c r="F106" s="6">
        <v>-2.8899999999999999E-2</v>
      </c>
    </row>
    <row r="107" spans="1:7" x14ac:dyDescent="0.3">
      <c r="A107" s="1">
        <v>37895</v>
      </c>
      <c r="B107" s="7">
        <v>2.8664999999999998</v>
      </c>
      <c r="C107" s="7">
        <v>2.8915000000000002</v>
      </c>
      <c r="D107" s="7">
        <v>2.9195000000000002</v>
      </c>
      <c r="E107" s="7">
        <v>2.8155000000000001</v>
      </c>
      <c r="F107" s="6">
        <v>-8.9999999999999993E-3</v>
      </c>
    </row>
    <row r="108" spans="1:7" x14ac:dyDescent="0.3">
      <c r="A108" s="1">
        <v>37926</v>
      </c>
      <c r="B108" s="7">
        <v>2.9464999999999999</v>
      </c>
      <c r="C108" s="7">
        <v>2.8675000000000002</v>
      </c>
      <c r="D108" s="7">
        <v>2.9725000000000001</v>
      </c>
      <c r="E108" s="7">
        <v>2.8445</v>
      </c>
      <c r="F108" s="6">
        <v>2.7900000000000001E-2</v>
      </c>
    </row>
    <row r="109" spans="1:7" x14ac:dyDescent="0.3">
      <c r="A109" s="1">
        <v>37956</v>
      </c>
      <c r="B109" s="7">
        <v>2.8915000000000002</v>
      </c>
      <c r="C109" s="7">
        <v>2.9424999999999999</v>
      </c>
      <c r="D109" s="7">
        <v>2.9525000000000001</v>
      </c>
      <c r="E109" s="7">
        <v>2.8525</v>
      </c>
      <c r="F109" s="6">
        <v>-1.8700000000000001E-2</v>
      </c>
    </row>
    <row r="110" spans="1:7" x14ac:dyDescent="0.3">
      <c r="A110" s="1">
        <v>37987</v>
      </c>
      <c r="B110" s="8">
        <v>2.9344999999999999</v>
      </c>
      <c r="C110" s="7">
        <v>2.8975</v>
      </c>
      <c r="D110" s="7">
        <v>2.9729999999999999</v>
      </c>
      <c r="E110" s="7">
        <v>2.7665000000000002</v>
      </c>
      <c r="F110" s="6">
        <v>1.49E-2</v>
      </c>
      <c r="G110" t="s">
        <v>4</v>
      </c>
    </row>
    <row r="111" spans="1:7" x14ac:dyDescent="0.3">
      <c r="A111" s="1">
        <v>38018</v>
      </c>
      <c r="B111" s="8">
        <v>2.9060000000000001</v>
      </c>
      <c r="C111" s="7">
        <v>2.927</v>
      </c>
      <c r="D111" s="7">
        <v>3.0110000000000001</v>
      </c>
      <c r="E111" s="7">
        <v>2.895</v>
      </c>
      <c r="F111" s="6">
        <v>-9.7000000000000003E-3</v>
      </c>
    </row>
    <row r="112" spans="1:7" x14ac:dyDescent="0.3">
      <c r="A112" s="1">
        <v>38047</v>
      </c>
      <c r="B112" s="8">
        <v>2.8959999999999999</v>
      </c>
      <c r="C112" s="7">
        <v>2.9020000000000001</v>
      </c>
      <c r="D112" s="7">
        <v>2.9470000000000001</v>
      </c>
      <c r="E112" s="7">
        <v>2.8580000000000001</v>
      </c>
      <c r="F112" s="6">
        <v>-3.3999999999999998E-3</v>
      </c>
    </row>
    <row r="113" spans="1:6" x14ac:dyDescent="0.3">
      <c r="A113" s="1">
        <v>38078</v>
      </c>
      <c r="B113" s="8">
        <v>2.931</v>
      </c>
      <c r="C113" s="7">
        <v>2.8919999999999999</v>
      </c>
      <c r="D113" s="7">
        <v>2.9689999999999999</v>
      </c>
      <c r="E113" s="7">
        <v>2.867</v>
      </c>
      <c r="F113" s="6">
        <v>1.21E-2</v>
      </c>
    </row>
    <row r="114" spans="1:6" x14ac:dyDescent="0.3">
      <c r="A114" s="1">
        <v>38108</v>
      </c>
      <c r="B114" s="8">
        <v>3.1890000000000001</v>
      </c>
      <c r="C114" s="7">
        <v>2.9329999999999998</v>
      </c>
      <c r="D114" s="7">
        <v>3.234</v>
      </c>
      <c r="E114" s="7">
        <v>2.9420000000000002</v>
      </c>
      <c r="F114" s="6">
        <v>8.7999999999999995E-2</v>
      </c>
    </row>
    <row r="115" spans="1:6" x14ac:dyDescent="0.3">
      <c r="A115" s="1">
        <v>38139</v>
      </c>
      <c r="B115" s="8">
        <v>3.0859999999999999</v>
      </c>
      <c r="C115" s="7">
        <v>3.1850000000000001</v>
      </c>
      <c r="D115" s="7">
        <v>3.1709999999999998</v>
      </c>
      <c r="E115" s="7">
        <v>3.0859999999999999</v>
      </c>
      <c r="F115" s="6">
        <v>-3.2300000000000002E-2</v>
      </c>
    </row>
    <row r="116" spans="1:6" x14ac:dyDescent="0.3">
      <c r="A116" s="1">
        <v>38169</v>
      </c>
      <c r="B116" s="8">
        <v>3.0375000000000001</v>
      </c>
      <c r="C116" s="7">
        <v>3.0865</v>
      </c>
      <c r="D116" s="7">
        <v>3.0874999999999999</v>
      </c>
      <c r="E116" s="7">
        <v>2.9885000000000002</v>
      </c>
      <c r="F116" s="6">
        <v>-1.5699999999999999E-2</v>
      </c>
    </row>
    <row r="117" spans="1:6" x14ac:dyDescent="0.3">
      <c r="A117" s="1">
        <v>38200</v>
      </c>
      <c r="B117" s="8">
        <v>2.927</v>
      </c>
      <c r="C117" s="7">
        <v>3.036</v>
      </c>
      <c r="D117" s="7">
        <v>3.0779999999999998</v>
      </c>
      <c r="E117" s="7">
        <v>2.9220000000000002</v>
      </c>
      <c r="F117" s="6">
        <v>-3.6400000000000002E-2</v>
      </c>
    </row>
    <row r="118" spans="1:6" x14ac:dyDescent="0.3">
      <c r="A118" s="1">
        <v>38231</v>
      </c>
      <c r="B118" s="8">
        <v>2.8595000000000002</v>
      </c>
      <c r="C118" s="7">
        <v>2.9295</v>
      </c>
      <c r="D118" s="7">
        <v>2.9434999999999998</v>
      </c>
      <c r="E118" s="7">
        <v>2.8464999999999998</v>
      </c>
      <c r="F118" s="6">
        <v>-2.3099999999999999E-2</v>
      </c>
    </row>
    <row r="119" spans="1:6" x14ac:dyDescent="0.3">
      <c r="A119" s="1">
        <v>38261</v>
      </c>
      <c r="B119" s="8">
        <v>2.8592</v>
      </c>
      <c r="C119" s="7">
        <v>2.86</v>
      </c>
      <c r="D119" s="7">
        <v>2.895</v>
      </c>
      <c r="E119" s="7">
        <v>2.8050000000000002</v>
      </c>
      <c r="F119" s="6">
        <v>-1E-4</v>
      </c>
    </row>
    <row r="120" spans="1:6" x14ac:dyDescent="0.3">
      <c r="A120" s="1">
        <v>38292</v>
      </c>
      <c r="B120" s="8">
        <v>2.72</v>
      </c>
      <c r="C120" s="7">
        <v>2.8580000000000001</v>
      </c>
      <c r="D120" s="7">
        <v>2.8730000000000002</v>
      </c>
      <c r="E120" s="7">
        <v>2.714</v>
      </c>
      <c r="F120" s="6">
        <v>-4.87E-2</v>
      </c>
    </row>
    <row r="121" spans="1:6" x14ac:dyDescent="0.3">
      <c r="A121" s="1">
        <v>38322</v>
      </c>
      <c r="B121" s="8">
        <v>2.6560000000000001</v>
      </c>
      <c r="C121" s="7">
        <v>2.7170000000000001</v>
      </c>
      <c r="D121" s="7">
        <v>2.8050000000000002</v>
      </c>
      <c r="E121" s="7">
        <v>2.6459999999999999</v>
      </c>
      <c r="F121" s="6">
        <v>-2.35E-2</v>
      </c>
    </row>
    <row r="122" spans="1:6" x14ac:dyDescent="0.3">
      <c r="A122" s="1">
        <v>38353</v>
      </c>
      <c r="B122" s="8">
        <v>2.6088</v>
      </c>
      <c r="C122" s="7">
        <v>2.661</v>
      </c>
      <c r="D122" s="7">
        <v>2.734</v>
      </c>
      <c r="E122" s="7">
        <v>2.6055000000000001</v>
      </c>
      <c r="F122" s="6">
        <v>-1.78E-2</v>
      </c>
    </row>
    <row r="123" spans="1:6" x14ac:dyDescent="0.3">
      <c r="A123" s="1">
        <v>38384</v>
      </c>
      <c r="B123" s="8">
        <v>2.5895000000000001</v>
      </c>
      <c r="C123" s="7">
        <v>2.6084999999999998</v>
      </c>
      <c r="D123" s="7">
        <v>2.6524999999999999</v>
      </c>
      <c r="E123" s="7">
        <v>2.5489999999999999</v>
      </c>
      <c r="F123" s="6">
        <v>-7.4000000000000003E-3</v>
      </c>
    </row>
    <row r="124" spans="1:6" x14ac:dyDescent="0.3">
      <c r="A124" s="1">
        <v>38412</v>
      </c>
      <c r="B124" s="8">
        <v>2.68</v>
      </c>
      <c r="C124" s="7">
        <v>2.5979999999999999</v>
      </c>
      <c r="D124" s="7">
        <v>2.7858000000000001</v>
      </c>
      <c r="E124" s="7">
        <v>2.5870000000000002</v>
      </c>
      <c r="F124" s="6">
        <v>3.49E-2</v>
      </c>
    </row>
    <row r="125" spans="1:6" x14ac:dyDescent="0.3">
      <c r="A125" s="1">
        <v>38443</v>
      </c>
      <c r="B125" s="8">
        <v>2.5282</v>
      </c>
      <c r="C125" s="7">
        <v>2.6659999999999999</v>
      </c>
      <c r="D125" s="7">
        <v>2.6775000000000002</v>
      </c>
      <c r="E125" s="7">
        <v>2.5059999999999998</v>
      </c>
      <c r="F125" s="6">
        <v>-5.6599999999999998E-2</v>
      </c>
    </row>
    <row r="126" spans="1:6" x14ac:dyDescent="0.3">
      <c r="A126" s="1">
        <v>38473</v>
      </c>
      <c r="B126" s="8">
        <v>2.4095</v>
      </c>
      <c r="C126" s="7">
        <v>2.5282</v>
      </c>
      <c r="D126" s="7">
        <v>2.5299999999999998</v>
      </c>
      <c r="E126" s="7">
        <v>2.363</v>
      </c>
      <c r="F126" s="6">
        <v>-4.7E-2</v>
      </c>
    </row>
    <row r="127" spans="1:6" x14ac:dyDescent="0.3">
      <c r="A127" s="1">
        <v>38504</v>
      </c>
      <c r="B127" s="8">
        <v>2.3363999999999998</v>
      </c>
      <c r="C127" s="7">
        <v>2.3992</v>
      </c>
      <c r="D127" s="7">
        <v>2.5059999999999998</v>
      </c>
      <c r="E127" s="7">
        <v>2.331</v>
      </c>
      <c r="F127" s="6">
        <v>-3.0300000000000001E-2</v>
      </c>
    </row>
    <row r="128" spans="1:6" x14ac:dyDescent="0.3">
      <c r="A128" s="1">
        <v>38534</v>
      </c>
      <c r="B128" s="8">
        <v>2.38</v>
      </c>
      <c r="C128" s="7">
        <v>2.3363999999999998</v>
      </c>
      <c r="D128" s="7">
        <v>2.5127000000000002</v>
      </c>
      <c r="E128" s="7">
        <v>2.3210000000000002</v>
      </c>
      <c r="F128" s="6">
        <v>1.8700000000000001E-2</v>
      </c>
    </row>
    <row r="129" spans="1:6" x14ac:dyDescent="0.3">
      <c r="A129" s="1">
        <v>38565</v>
      </c>
      <c r="B129" s="8">
        <v>2.3555000000000001</v>
      </c>
      <c r="C129" s="7">
        <v>2.3849999999999998</v>
      </c>
      <c r="D129" s="7">
        <v>2.4590000000000001</v>
      </c>
      <c r="E129" s="7">
        <v>2.2629000000000001</v>
      </c>
      <c r="F129" s="6">
        <v>-1.03E-2</v>
      </c>
    </row>
    <row r="130" spans="1:6" x14ac:dyDescent="0.3">
      <c r="A130" s="1">
        <v>38596</v>
      </c>
      <c r="B130" s="8">
        <v>2.2275</v>
      </c>
      <c r="C130" s="7">
        <v>2.355</v>
      </c>
      <c r="D130" s="7">
        <v>2.3734999999999999</v>
      </c>
      <c r="E130" s="7">
        <v>2.206</v>
      </c>
      <c r="F130" s="6">
        <v>-5.4300000000000001E-2</v>
      </c>
    </row>
    <row r="131" spans="1:6" x14ac:dyDescent="0.3">
      <c r="A131" s="1">
        <v>38626</v>
      </c>
      <c r="B131" s="8">
        <v>2.2517999999999998</v>
      </c>
      <c r="C131" s="7">
        <v>2.2355</v>
      </c>
      <c r="D131" s="7">
        <v>2.3045</v>
      </c>
      <c r="E131" s="7">
        <v>2.2214999999999998</v>
      </c>
      <c r="F131" s="6">
        <v>1.09E-2</v>
      </c>
    </row>
    <row r="132" spans="1:6" x14ac:dyDescent="0.3">
      <c r="A132" s="1">
        <v>38657</v>
      </c>
      <c r="B132" s="8">
        <v>2.2035</v>
      </c>
      <c r="C132" s="7">
        <v>2.2505000000000002</v>
      </c>
      <c r="D132" s="7">
        <v>2.2685</v>
      </c>
      <c r="E132" s="7">
        <v>2.1524999999999999</v>
      </c>
      <c r="F132" s="6">
        <v>-2.1399999999999999E-2</v>
      </c>
    </row>
    <row r="133" spans="1:6" x14ac:dyDescent="0.3">
      <c r="A133" s="1">
        <v>38687</v>
      </c>
      <c r="B133" s="8">
        <v>2.3382999999999998</v>
      </c>
      <c r="C133" s="7">
        <v>2.2039</v>
      </c>
      <c r="D133" s="7">
        <v>2.4005000000000001</v>
      </c>
      <c r="E133" s="7">
        <v>2.1585000000000001</v>
      </c>
      <c r="F133" s="6">
        <v>6.1199999999999997E-2</v>
      </c>
    </row>
    <row r="134" spans="1:6" x14ac:dyDescent="0.3">
      <c r="A134" s="1">
        <v>38718</v>
      </c>
      <c r="B134" s="8">
        <v>2.2120000000000002</v>
      </c>
      <c r="C134" s="7">
        <v>2.3334999999999999</v>
      </c>
      <c r="D134" s="7">
        <v>2.3540000000000001</v>
      </c>
      <c r="E134" s="7">
        <v>2.1960000000000002</v>
      </c>
      <c r="F134" s="6">
        <v>-5.3999999999999999E-2</v>
      </c>
    </row>
    <row r="135" spans="1:6" x14ac:dyDescent="0.3">
      <c r="A135" s="1">
        <v>38749</v>
      </c>
      <c r="B135" s="8">
        <v>2.1234999999999999</v>
      </c>
      <c r="C135" s="7">
        <v>2.2120000000000002</v>
      </c>
      <c r="D135" s="7">
        <v>2.2404999999999999</v>
      </c>
      <c r="E135" s="7">
        <v>2.1015000000000001</v>
      </c>
      <c r="F135" s="6">
        <v>-0.04</v>
      </c>
    </row>
    <row r="136" spans="1:6" x14ac:dyDescent="0.3">
      <c r="A136" s="1">
        <v>38777</v>
      </c>
      <c r="B136" s="8">
        <v>2.1640000000000001</v>
      </c>
      <c r="C136" s="7">
        <v>2.1315</v>
      </c>
      <c r="D136" s="7">
        <v>2.2458</v>
      </c>
      <c r="E136" s="7">
        <v>2.0964999999999998</v>
      </c>
      <c r="F136" s="6">
        <v>1.9099999999999999E-2</v>
      </c>
    </row>
    <row r="137" spans="1:6" x14ac:dyDescent="0.3">
      <c r="A137" s="1">
        <v>38808</v>
      </c>
      <c r="B137" s="8">
        <v>2.0870000000000002</v>
      </c>
      <c r="C137" s="7">
        <v>2.1657999999999999</v>
      </c>
      <c r="D137" s="7">
        <v>2.1764999999999999</v>
      </c>
      <c r="E137" s="7">
        <v>2.0830000000000002</v>
      </c>
      <c r="F137" s="6">
        <v>-3.56E-2</v>
      </c>
    </row>
    <row r="138" spans="1:6" x14ac:dyDescent="0.3">
      <c r="A138" s="1">
        <v>38838</v>
      </c>
      <c r="B138" s="8">
        <v>2.3050999999999999</v>
      </c>
      <c r="C138" s="7">
        <v>2.0870000000000002</v>
      </c>
      <c r="D138" s="7">
        <v>2.4045000000000001</v>
      </c>
      <c r="E138" s="7">
        <v>2.0499999999999998</v>
      </c>
      <c r="F138" s="6">
        <v>0.1045</v>
      </c>
    </row>
    <row r="139" spans="1:6" x14ac:dyDescent="0.3">
      <c r="A139" s="1">
        <v>38869</v>
      </c>
      <c r="B139" s="8">
        <v>2.1659000000000002</v>
      </c>
      <c r="C139" s="7">
        <v>2.3214999999999999</v>
      </c>
      <c r="D139" s="7">
        <v>2.3355000000000001</v>
      </c>
      <c r="E139" s="7">
        <v>2.1535000000000002</v>
      </c>
      <c r="F139" s="6">
        <v>-6.0400000000000002E-2</v>
      </c>
    </row>
    <row r="140" spans="1:6" x14ac:dyDescent="0.3">
      <c r="A140" s="1">
        <v>38899</v>
      </c>
      <c r="B140" s="8">
        <v>2.1775000000000002</v>
      </c>
      <c r="C140" s="7">
        <v>2.1604999999999999</v>
      </c>
      <c r="D140" s="7">
        <v>2.2256</v>
      </c>
      <c r="E140" s="7">
        <v>2.1545000000000001</v>
      </c>
      <c r="F140" s="6">
        <v>5.4000000000000003E-3</v>
      </c>
    </row>
    <row r="141" spans="1:6" x14ac:dyDescent="0.3">
      <c r="A141" s="1">
        <v>38930</v>
      </c>
      <c r="B141" s="8">
        <v>2.1434000000000002</v>
      </c>
      <c r="C141" s="7">
        <v>2.1756000000000002</v>
      </c>
      <c r="D141" s="7">
        <v>2.1985000000000001</v>
      </c>
      <c r="E141" s="7">
        <v>2.1215000000000002</v>
      </c>
      <c r="F141" s="6">
        <v>-1.5699999999999999E-2</v>
      </c>
    </row>
    <row r="142" spans="1:6" x14ac:dyDescent="0.3">
      <c r="A142" s="1">
        <v>38961</v>
      </c>
      <c r="B142" s="8">
        <v>2.1743000000000001</v>
      </c>
      <c r="C142" s="7">
        <v>2.1520000000000001</v>
      </c>
      <c r="D142" s="7">
        <v>2.2370000000000001</v>
      </c>
      <c r="E142" s="7">
        <v>2.1217000000000001</v>
      </c>
      <c r="F142" s="6">
        <v>1.44E-2</v>
      </c>
    </row>
    <row r="143" spans="1:6" x14ac:dyDescent="0.3">
      <c r="A143" s="1">
        <v>38991</v>
      </c>
      <c r="B143" s="8">
        <v>2.1427999999999998</v>
      </c>
      <c r="C143" s="7">
        <v>2.1680000000000001</v>
      </c>
      <c r="D143" s="7">
        <v>2.1800000000000002</v>
      </c>
      <c r="E143" s="7">
        <v>2.1219999999999999</v>
      </c>
      <c r="F143" s="6">
        <v>-1.4500000000000001E-2</v>
      </c>
    </row>
    <row r="144" spans="1:6" x14ac:dyDescent="0.3">
      <c r="A144" s="1">
        <v>39022</v>
      </c>
      <c r="B144" s="8">
        <v>2.165</v>
      </c>
      <c r="C144" s="7">
        <v>2.1429999999999998</v>
      </c>
      <c r="D144" s="7">
        <v>2.2040000000000002</v>
      </c>
      <c r="E144" s="7">
        <v>2.1307</v>
      </c>
      <c r="F144" s="6">
        <v>1.04E-2</v>
      </c>
    </row>
    <row r="145" spans="1:6" x14ac:dyDescent="0.3">
      <c r="A145" s="1">
        <v>39052</v>
      </c>
      <c r="B145" s="8">
        <v>2.1364999999999998</v>
      </c>
      <c r="C145" s="7">
        <v>2.1644999999999999</v>
      </c>
      <c r="D145" s="7">
        <v>2.1745000000000001</v>
      </c>
      <c r="E145" s="7">
        <v>2.1301999999999999</v>
      </c>
      <c r="F145" s="6">
        <v>-1.32E-2</v>
      </c>
    </row>
    <row r="146" spans="1:6" x14ac:dyDescent="0.3">
      <c r="A146" s="1">
        <v>39083</v>
      </c>
      <c r="B146" s="8">
        <v>2.1240000000000001</v>
      </c>
      <c r="C146" s="7">
        <v>2.1366999999999998</v>
      </c>
      <c r="D146" s="7">
        <v>2.1627000000000001</v>
      </c>
      <c r="E146" s="7">
        <v>2.1212</v>
      </c>
      <c r="F146" s="6">
        <v>-5.8999999999999999E-3</v>
      </c>
    </row>
    <row r="147" spans="1:6" x14ac:dyDescent="0.3">
      <c r="A147" s="1">
        <v>39114</v>
      </c>
      <c r="B147" s="8">
        <v>2.1204000000000001</v>
      </c>
      <c r="C147" s="7">
        <v>2.1238000000000001</v>
      </c>
      <c r="D147" s="7">
        <v>2.15</v>
      </c>
      <c r="E147" s="7">
        <v>2.0638000000000001</v>
      </c>
      <c r="F147" s="6">
        <v>-1.6999999999999999E-3</v>
      </c>
    </row>
    <row r="148" spans="1:6" x14ac:dyDescent="0.3">
      <c r="A148" s="1">
        <v>39142</v>
      </c>
      <c r="B148" s="8">
        <v>2.0590000000000002</v>
      </c>
      <c r="C148" s="7">
        <v>2.1175000000000002</v>
      </c>
      <c r="D148" s="7">
        <v>2.1520000000000001</v>
      </c>
      <c r="E148" s="7">
        <v>2.0247000000000002</v>
      </c>
      <c r="F148" s="6">
        <v>-2.9000000000000001E-2</v>
      </c>
    </row>
    <row r="149" spans="1:6" x14ac:dyDescent="0.3">
      <c r="A149" s="1">
        <v>39173</v>
      </c>
      <c r="B149" s="8">
        <v>2.0348000000000002</v>
      </c>
      <c r="C149" s="7">
        <v>2.06</v>
      </c>
      <c r="D149" s="7">
        <v>2.06</v>
      </c>
      <c r="E149" s="7">
        <v>2.0129999999999999</v>
      </c>
      <c r="F149" s="6">
        <v>-1.18E-2</v>
      </c>
    </row>
    <row r="150" spans="1:6" x14ac:dyDescent="0.3">
      <c r="A150" s="1">
        <v>39203</v>
      </c>
      <c r="B150" s="8">
        <v>1.9205000000000001</v>
      </c>
      <c r="C150" s="7">
        <v>2.0350000000000001</v>
      </c>
      <c r="D150" s="7">
        <v>2.0365000000000002</v>
      </c>
      <c r="E150" s="7">
        <v>1.9165000000000001</v>
      </c>
      <c r="F150" s="6">
        <v>-5.62E-2</v>
      </c>
    </row>
    <row r="151" spans="1:6" x14ac:dyDescent="0.3">
      <c r="A151" s="1">
        <v>39234</v>
      </c>
      <c r="B151" s="8">
        <v>1.929</v>
      </c>
      <c r="C151" s="7">
        <v>1.9287000000000001</v>
      </c>
      <c r="D151" s="7">
        <v>1.9910000000000001</v>
      </c>
      <c r="E151" s="7">
        <v>1.8945000000000001</v>
      </c>
      <c r="F151" s="6">
        <v>4.4000000000000003E-3</v>
      </c>
    </row>
    <row r="152" spans="1:6" x14ac:dyDescent="0.3">
      <c r="A152" s="1">
        <v>39264</v>
      </c>
      <c r="B152" s="8">
        <v>1.8819999999999999</v>
      </c>
      <c r="C152" s="7">
        <v>1.9259999999999999</v>
      </c>
      <c r="D152" s="7">
        <v>1.944</v>
      </c>
      <c r="E152" s="7">
        <v>1.8365</v>
      </c>
      <c r="F152" s="6">
        <v>-2.4400000000000002E-2</v>
      </c>
    </row>
    <row r="153" spans="1:6" x14ac:dyDescent="0.3">
      <c r="A153" s="1">
        <v>39295</v>
      </c>
      <c r="B153" s="8">
        <v>1.9681</v>
      </c>
      <c r="C153" s="7">
        <v>1.8823000000000001</v>
      </c>
      <c r="D153" s="7">
        <v>2.1396000000000002</v>
      </c>
      <c r="E153" s="7">
        <v>1.8654999999999999</v>
      </c>
      <c r="F153" s="6">
        <v>4.5699999999999998E-2</v>
      </c>
    </row>
    <row r="154" spans="1:6" x14ac:dyDescent="0.3">
      <c r="A154" s="1">
        <v>39326</v>
      </c>
      <c r="B154" s="8">
        <v>1.833</v>
      </c>
      <c r="C154" s="7">
        <v>1.9610000000000001</v>
      </c>
      <c r="D154" s="7">
        <v>1.9764999999999999</v>
      </c>
      <c r="E154" s="7">
        <v>1.83</v>
      </c>
      <c r="F154" s="6">
        <v>-6.8599999999999994E-2</v>
      </c>
    </row>
    <row r="155" spans="1:6" x14ac:dyDescent="0.3">
      <c r="A155" s="1">
        <v>39356</v>
      </c>
      <c r="B155" s="8">
        <v>1.7367999999999999</v>
      </c>
      <c r="C155" s="7">
        <v>1.8325</v>
      </c>
      <c r="D155" s="7">
        <v>1.8480000000000001</v>
      </c>
      <c r="E155" s="7">
        <v>1.7292000000000001</v>
      </c>
      <c r="F155" s="6">
        <v>-5.2499999999999998E-2</v>
      </c>
    </row>
    <row r="156" spans="1:6" x14ac:dyDescent="0.3">
      <c r="A156" s="1">
        <v>39387</v>
      </c>
      <c r="B156" s="8">
        <v>1.7982</v>
      </c>
      <c r="C156" s="7">
        <v>1.7367999999999999</v>
      </c>
      <c r="D156" s="7">
        <v>1.8723000000000001</v>
      </c>
      <c r="E156" s="7">
        <v>1.7246999999999999</v>
      </c>
      <c r="F156" s="6">
        <v>3.5400000000000001E-2</v>
      </c>
    </row>
    <row r="157" spans="1:6" x14ac:dyDescent="0.3">
      <c r="A157" s="1">
        <v>39417</v>
      </c>
      <c r="B157" s="8">
        <v>1.78</v>
      </c>
      <c r="C157" s="7">
        <v>1.7901</v>
      </c>
      <c r="D157" s="7">
        <v>1.8320000000000001</v>
      </c>
      <c r="E157" s="7">
        <v>1.75</v>
      </c>
      <c r="F157" s="6">
        <v>-1.01E-2</v>
      </c>
    </row>
    <row r="158" spans="1:6" x14ac:dyDescent="0.3">
      <c r="A158" s="1">
        <v>39448</v>
      </c>
      <c r="B158" s="8">
        <v>1.7587999999999999</v>
      </c>
      <c r="C158" s="7">
        <v>1.7795000000000001</v>
      </c>
      <c r="D158" s="7">
        <v>1.8407</v>
      </c>
      <c r="E158" s="7">
        <v>1.7284999999999999</v>
      </c>
      <c r="F158" s="6">
        <v>-1.1900000000000001E-2</v>
      </c>
    </row>
    <row r="159" spans="1:6" x14ac:dyDescent="0.3">
      <c r="A159" s="1">
        <v>39479</v>
      </c>
      <c r="B159" s="8">
        <v>1.6914</v>
      </c>
      <c r="C159" s="7">
        <v>1.7589999999999999</v>
      </c>
      <c r="D159" s="7">
        <v>1.782</v>
      </c>
      <c r="E159" s="7">
        <v>1.6612</v>
      </c>
      <c r="F159" s="6">
        <v>-3.8300000000000001E-2</v>
      </c>
    </row>
    <row r="160" spans="1:6" x14ac:dyDescent="0.3">
      <c r="A160" s="1">
        <v>39508</v>
      </c>
      <c r="B160" s="8">
        <v>1.7564</v>
      </c>
      <c r="C160" s="7">
        <v>1.6910000000000001</v>
      </c>
      <c r="D160" s="7">
        <v>1.7650999999999999</v>
      </c>
      <c r="E160" s="7">
        <v>1.659</v>
      </c>
      <c r="F160" s="6">
        <v>3.8399999999999997E-2</v>
      </c>
    </row>
    <row r="161" spans="1:6" x14ac:dyDescent="0.3">
      <c r="A161" s="1">
        <v>39539</v>
      </c>
      <c r="B161" s="8">
        <v>1.6621999999999999</v>
      </c>
      <c r="C161" s="7">
        <v>1.7559</v>
      </c>
      <c r="D161" s="7">
        <v>1.7605</v>
      </c>
      <c r="E161" s="7">
        <v>1.6471</v>
      </c>
      <c r="F161" s="6">
        <v>-5.3600000000000002E-2</v>
      </c>
    </row>
    <row r="162" spans="1:6" x14ac:dyDescent="0.3">
      <c r="A162" s="1">
        <v>39569</v>
      </c>
      <c r="B162" s="8">
        <v>1.6265000000000001</v>
      </c>
      <c r="C162" s="7">
        <v>1.6617</v>
      </c>
      <c r="D162" s="7">
        <v>1.7055</v>
      </c>
      <c r="E162" s="7">
        <v>1.6241000000000001</v>
      </c>
      <c r="F162" s="6">
        <v>-2.1499999999999998E-2</v>
      </c>
    </row>
    <row r="163" spans="1:6" x14ac:dyDescent="0.3">
      <c r="A163" s="1">
        <v>39600</v>
      </c>
      <c r="B163" s="8">
        <v>1.6041000000000001</v>
      </c>
      <c r="C163" s="7">
        <v>1.6259999999999999</v>
      </c>
      <c r="D163" s="7">
        <v>1.6521999999999999</v>
      </c>
      <c r="E163" s="7">
        <v>1.5880000000000001</v>
      </c>
      <c r="F163" s="6">
        <v>-1.38E-2</v>
      </c>
    </row>
    <row r="164" spans="1:6" x14ac:dyDescent="0.3">
      <c r="A164" s="1">
        <v>39630</v>
      </c>
      <c r="B164" s="8">
        <v>1.5669999999999999</v>
      </c>
      <c r="C164" s="7">
        <v>1.6039000000000001</v>
      </c>
      <c r="D164" s="7">
        <v>1.6211</v>
      </c>
      <c r="E164" s="7">
        <v>1.5604</v>
      </c>
      <c r="F164" s="6">
        <v>-2.3099999999999999E-2</v>
      </c>
    </row>
    <row r="165" spans="1:6" x14ac:dyDescent="0.3">
      <c r="A165" s="1">
        <v>39661</v>
      </c>
      <c r="B165" s="8">
        <v>1.63</v>
      </c>
      <c r="C165" s="7">
        <v>1.5609999999999999</v>
      </c>
      <c r="D165" s="7">
        <v>1.6493</v>
      </c>
      <c r="E165" s="7">
        <v>1.5550999999999999</v>
      </c>
      <c r="F165" s="6">
        <v>4.02E-2</v>
      </c>
    </row>
    <row r="166" spans="1:6" x14ac:dyDescent="0.3">
      <c r="A166" s="1">
        <v>39692</v>
      </c>
      <c r="B166" s="8">
        <v>1.9066000000000001</v>
      </c>
      <c r="C166" s="7">
        <v>1.6422000000000001</v>
      </c>
      <c r="D166" s="7">
        <v>1.9686999999999999</v>
      </c>
      <c r="E166" s="7">
        <v>1.6397999999999999</v>
      </c>
      <c r="F166" s="6">
        <v>0.16969999999999999</v>
      </c>
    </row>
    <row r="167" spans="1:6" x14ac:dyDescent="0.3">
      <c r="A167" s="1">
        <v>39722</v>
      </c>
      <c r="B167" s="8">
        <v>2.1642000000000001</v>
      </c>
      <c r="C167" s="7">
        <v>1.9035</v>
      </c>
      <c r="D167" s="7">
        <v>2.5305</v>
      </c>
      <c r="E167" s="7">
        <v>1.8951</v>
      </c>
      <c r="F167" s="6">
        <v>0.1351</v>
      </c>
    </row>
    <row r="168" spans="1:6" x14ac:dyDescent="0.3">
      <c r="A168" s="1">
        <v>39753</v>
      </c>
      <c r="B168" s="8">
        <v>2.3033999999999999</v>
      </c>
      <c r="C168" s="7">
        <v>2.1646999999999998</v>
      </c>
      <c r="D168" s="7">
        <v>2.4786999999999999</v>
      </c>
      <c r="E168" s="7">
        <v>2.0876999999999999</v>
      </c>
      <c r="F168" s="6">
        <v>6.4299999999999996E-2</v>
      </c>
    </row>
    <row r="169" spans="1:6" x14ac:dyDescent="0.3">
      <c r="A169" s="1">
        <v>39783</v>
      </c>
      <c r="B169" s="8">
        <v>2.3144999999999998</v>
      </c>
      <c r="C169" s="7">
        <v>2.3045</v>
      </c>
      <c r="D169" s="7">
        <v>2.6217999999999999</v>
      </c>
      <c r="E169" s="7">
        <v>2.2833999999999999</v>
      </c>
      <c r="F169" s="6">
        <v>4.7999999999999996E-3</v>
      </c>
    </row>
    <row r="170" spans="1:6" x14ac:dyDescent="0.3">
      <c r="A170" s="1">
        <v>39814</v>
      </c>
      <c r="B170" s="8">
        <v>2.3199999999999998</v>
      </c>
      <c r="C170" s="7">
        <v>2.3317000000000001</v>
      </c>
      <c r="D170" s="7">
        <v>2.4009999999999998</v>
      </c>
      <c r="E170" s="7">
        <v>2.1585000000000001</v>
      </c>
      <c r="F170" s="6">
        <v>2.3999999999999998E-3</v>
      </c>
    </row>
    <row r="171" spans="1:6" x14ac:dyDescent="0.3">
      <c r="A171" s="1">
        <v>39845</v>
      </c>
      <c r="B171" s="8">
        <v>2.3914</v>
      </c>
      <c r="C171" s="7">
        <v>2.3222</v>
      </c>
      <c r="D171" s="7">
        <v>2.4085000000000001</v>
      </c>
      <c r="E171" s="7">
        <v>2.2277</v>
      </c>
      <c r="F171" s="6">
        <v>3.0800000000000001E-2</v>
      </c>
    </row>
    <row r="172" spans="1:6" x14ac:dyDescent="0.3">
      <c r="A172" s="1">
        <v>39873</v>
      </c>
      <c r="B172" s="8">
        <v>2.3169</v>
      </c>
      <c r="C172" s="7">
        <v>2.3904999999999998</v>
      </c>
      <c r="D172" s="7">
        <v>2.4504999999999999</v>
      </c>
      <c r="E172" s="7">
        <v>2.2149999999999999</v>
      </c>
      <c r="F172" s="6">
        <v>-3.1199999999999999E-2</v>
      </c>
    </row>
    <row r="173" spans="1:6" x14ac:dyDescent="0.3">
      <c r="A173" s="1">
        <v>39904</v>
      </c>
      <c r="B173" s="8">
        <v>2.1898</v>
      </c>
      <c r="C173" s="7">
        <v>2.3170000000000002</v>
      </c>
      <c r="D173" s="7">
        <v>2.3174999999999999</v>
      </c>
      <c r="E173" s="7">
        <v>2.1585000000000001</v>
      </c>
      <c r="F173" s="6">
        <v>-5.4899999999999997E-2</v>
      </c>
    </row>
    <row r="174" spans="1:6" x14ac:dyDescent="0.3">
      <c r="A174" s="1">
        <v>39934</v>
      </c>
      <c r="B174" s="8">
        <v>1.9715</v>
      </c>
      <c r="C174" s="7">
        <v>2.1898</v>
      </c>
      <c r="D174" s="7">
        <v>2.1898</v>
      </c>
      <c r="E174" s="7">
        <v>1.9650000000000001</v>
      </c>
      <c r="F174" s="6">
        <v>-9.9699999999999997E-2</v>
      </c>
    </row>
    <row r="175" spans="1:6" x14ac:dyDescent="0.3">
      <c r="A175" s="1">
        <v>39965</v>
      </c>
      <c r="B175" s="8">
        <v>1.9524999999999999</v>
      </c>
      <c r="C175" s="7">
        <v>1.9715</v>
      </c>
      <c r="D175" s="7">
        <v>2.0383</v>
      </c>
      <c r="E175" s="7">
        <v>1.9083000000000001</v>
      </c>
      <c r="F175" s="6">
        <v>-9.5999999999999992E-3</v>
      </c>
    </row>
    <row r="176" spans="1:6" x14ac:dyDescent="0.3">
      <c r="A176" s="1">
        <v>39995</v>
      </c>
      <c r="B176" s="8">
        <v>1.865</v>
      </c>
      <c r="C176" s="7">
        <v>1.9524999999999999</v>
      </c>
      <c r="D176" s="7">
        <v>2.028</v>
      </c>
      <c r="E176" s="7">
        <v>1.861</v>
      </c>
      <c r="F176" s="6">
        <v>-4.48E-2</v>
      </c>
    </row>
    <row r="177" spans="1:6" x14ac:dyDescent="0.3">
      <c r="A177" s="1">
        <v>40026</v>
      </c>
      <c r="B177" s="8">
        <v>1.8802000000000001</v>
      </c>
      <c r="C177" s="7">
        <v>1.8654999999999999</v>
      </c>
      <c r="D177" s="7">
        <v>1.9052</v>
      </c>
      <c r="E177" s="7">
        <v>1.8070999999999999</v>
      </c>
      <c r="F177" s="6">
        <v>8.2000000000000007E-3</v>
      </c>
    </row>
    <row r="178" spans="1:6" x14ac:dyDescent="0.3">
      <c r="A178" s="1">
        <v>40057</v>
      </c>
      <c r="B178" s="8">
        <v>1.7715000000000001</v>
      </c>
      <c r="C178" s="7">
        <v>1.879</v>
      </c>
      <c r="D178" s="7">
        <v>1.9217</v>
      </c>
      <c r="E178" s="7">
        <v>1.7587999999999999</v>
      </c>
      <c r="F178" s="6">
        <v>-5.7799999999999997E-2</v>
      </c>
    </row>
    <row r="179" spans="1:6" x14ac:dyDescent="0.3">
      <c r="A179" s="1">
        <v>40087</v>
      </c>
      <c r="B179" s="8">
        <v>1.7635000000000001</v>
      </c>
      <c r="C179" s="7">
        <v>1.772</v>
      </c>
      <c r="D179" s="7">
        <v>1.8073999999999999</v>
      </c>
      <c r="E179" s="7">
        <v>1.6970000000000001</v>
      </c>
      <c r="F179" s="6">
        <v>-4.4999999999999997E-3</v>
      </c>
    </row>
    <row r="180" spans="1:6" x14ac:dyDescent="0.3">
      <c r="A180" s="1">
        <v>40118</v>
      </c>
      <c r="B180" s="8">
        <v>1.7555000000000001</v>
      </c>
      <c r="C180" s="7">
        <v>1.7635000000000001</v>
      </c>
      <c r="D180" s="7">
        <v>1.7805</v>
      </c>
      <c r="E180" s="7">
        <v>1.6930000000000001</v>
      </c>
      <c r="F180" s="6">
        <v>-4.4999999999999997E-3</v>
      </c>
    </row>
    <row r="181" spans="1:6" x14ac:dyDescent="0.3">
      <c r="A181" s="1">
        <v>40148</v>
      </c>
      <c r="B181" s="8">
        <v>1.7430000000000001</v>
      </c>
      <c r="C181" s="7">
        <v>1.7497</v>
      </c>
      <c r="D181" s="7">
        <v>1.8010999999999999</v>
      </c>
      <c r="E181" s="7">
        <v>1.6995</v>
      </c>
      <c r="F181" s="6">
        <v>-7.1000000000000004E-3</v>
      </c>
    </row>
    <row r="182" spans="1:6" x14ac:dyDescent="0.3">
      <c r="A182" s="1">
        <v>40179</v>
      </c>
      <c r="B182" s="8">
        <v>1.885</v>
      </c>
      <c r="C182" s="7">
        <v>1.7291000000000001</v>
      </c>
      <c r="D182" s="7">
        <v>1.8971</v>
      </c>
      <c r="E182" s="7">
        <v>1.7138</v>
      </c>
      <c r="F182" s="6">
        <v>8.1500000000000003E-2</v>
      </c>
    </row>
    <row r="183" spans="1:6" x14ac:dyDescent="0.3">
      <c r="A183" s="1">
        <v>40210</v>
      </c>
      <c r="B183" s="8">
        <v>1.8071999999999999</v>
      </c>
      <c r="C183" s="7">
        <v>1.8685</v>
      </c>
      <c r="D183" s="7">
        <v>1.8979999999999999</v>
      </c>
      <c r="E183" s="7">
        <v>1.7874000000000001</v>
      </c>
      <c r="F183" s="6">
        <v>-4.1300000000000003E-2</v>
      </c>
    </row>
    <row r="184" spans="1:6" x14ac:dyDescent="0.3">
      <c r="A184" s="1">
        <v>40238</v>
      </c>
      <c r="B184" s="8">
        <v>1.7837000000000001</v>
      </c>
      <c r="C184" s="7">
        <v>1.8058000000000001</v>
      </c>
      <c r="D184" s="7">
        <v>1.8302</v>
      </c>
      <c r="E184" s="7">
        <v>1.7563</v>
      </c>
      <c r="F184" s="6">
        <v>-1.2999999999999999E-2</v>
      </c>
    </row>
    <row r="185" spans="1:6" x14ac:dyDescent="0.3">
      <c r="A185" s="1">
        <v>40269</v>
      </c>
      <c r="B185" s="8">
        <v>1.7375</v>
      </c>
      <c r="C185" s="7">
        <v>1.7831999999999999</v>
      </c>
      <c r="D185" s="7">
        <v>1.7931999999999999</v>
      </c>
      <c r="E185" s="7">
        <v>1.7224999999999999</v>
      </c>
      <c r="F185" s="6">
        <v>-2.5899999999999999E-2</v>
      </c>
    </row>
    <row r="186" spans="1:6" x14ac:dyDescent="0.3">
      <c r="A186" s="1">
        <v>40299</v>
      </c>
      <c r="B186" s="8">
        <v>1.8201000000000001</v>
      </c>
      <c r="C186" s="7">
        <v>1.7372000000000001</v>
      </c>
      <c r="D186" s="7">
        <v>1.9159999999999999</v>
      </c>
      <c r="E186" s="7">
        <v>1.7252000000000001</v>
      </c>
      <c r="F186" s="6">
        <v>4.7500000000000001E-2</v>
      </c>
    </row>
    <row r="187" spans="1:6" x14ac:dyDescent="0.3">
      <c r="A187" s="1">
        <v>40330</v>
      </c>
      <c r="B187" s="8">
        <v>1.8039000000000001</v>
      </c>
      <c r="C187" s="7">
        <v>1.8193999999999999</v>
      </c>
      <c r="D187" s="7">
        <v>1.8824000000000001</v>
      </c>
      <c r="E187" s="7">
        <v>1.7486999999999999</v>
      </c>
      <c r="F187" s="6">
        <v>-8.8999999999999999E-3</v>
      </c>
    </row>
    <row r="188" spans="1:6" x14ac:dyDescent="0.3">
      <c r="A188" s="1">
        <v>40360</v>
      </c>
      <c r="B188" s="8">
        <v>1.754</v>
      </c>
      <c r="C188" s="7">
        <v>1.8051999999999999</v>
      </c>
      <c r="D188" s="7">
        <v>1.8138000000000001</v>
      </c>
      <c r="E188" s="7">
        <v>1.7495000000000001</v>
      </c>
      <c r="F188" s="6">
        <v>-2.7699999999999999E-2</v>
      </c>
    </row>
    <row r="189" spans="1:6" x14ac:dyDescent="0.3">
      <c r="A189" s="1">
        <v>40391</v>
      </c>
      <c r="B189" s="8">
        <v>1.7549999999999999</v>
      </c>
      <c r="C189" s="7">
        <v>1.7541</v>
      </c>
      <c r="D189" s="7">
        <v>1.7822</v>
      </c>
      <c r="E189" s="7">
        <v>1.7431000000000001</v>
      </c>
      <c r="F189" s="6">
        <v>5.9999999999999995E-4</v>
      </c>
    </row>
    <row r="190" spans="1:6" x14ac:dyDescent="0.3">
      <c r="A190" s="1">
        <v>40422</v>
      </c>
      <c r="B190" s="8">
        <v>1.6876</v>
      </c>
      <c r="C190" s="7">
        <v>1.7548999999999999</v>
      </c>
      <c r="D190" s="7">
        <v>1.7593000000000001</v>
      </c>
      <c r="E190" s="7">
        <v>1.6855</v>
      </c>
      <c r="F190" s="6">
        <v>-3.8399999999999997E-2</v>
      </c>
    </row>
    <row r="191" spans="1:6" x14ac:dyDescent="0.3">
      <c r="A191" s="1">
        <v>40452</v>
      </c>
      <c r="B191" s="8">
        <v>1.7012</v>
      </c>
      <c r="C191" s="7">
        <v>1.6876</v>
      </c>
      <c r="D191" s="7">
        <v>1.7252000000000001</v>
      </c>
      <c r="E191" s="7">
        <v>1.6433</v>
      </c>
      <c r="F191" s="6">
        <v>8.0999999999999996E-3</v>
      </c>
    </row>
    <row r="192" spans="1:6" x14ac:dyDescent="0.3">
      <c r="A192" s="1">
        <v>40483</v>
      </c>
      <c r="B192" s="8">
        <v>1.7150000000000001</v>
      </c>
      <c r="C192" s="7">
        <v>1.7012</v>
      </c>
      <c r="D192" s="7">
        <v>1.7427999999999999</v>
      </c>
      <c r="E192" s="7">
        <v>1.6685000000000001</v>
      </c>
      <c r="F192" s="6">
        <v>8.0999999999999996E-3</v>
      </c>
    </row>
    <row r="193" spans="1:6" x14ac:dyDescent="0.3">
      <c r="A193" s="1">
        <v>40513</v>
      </c>
      <c r="B193" s="8">
        <v>1.6595</v>
      </c>
      <c r="C193" s="7">
        <v>1.7138</v>
      </c>
      <c r="D193" s="7">
        <v>1.722</v>
      </c>
      <c r="E193" s="7">
        <v>1.6593</v>
      </c>
      <c r="F193" s="6">
        <v>-3.2399999999999998E-2</v>
      </c>
    </row>
    <row r="194" spans="1:6" x14ac:dyDescent="0.3">
      <c r="A194" s="1">
        <v>40544</v>
      </c>
      <c r="B194" s="8">
        <v>1.6675</v>
      </c>
      <c r="C194" s="7">
        <v>1.6597999999999999</v>
      </c>
      <c r="D194" s="7">
        <v>1.6967000000000001</v>
      </c>
      <c r="E194" s="7">
        <v>1.6433</v>
      </c>
      <c r="F194" s="6">
        <v>4.7999999999999996E-3</v>
      </c>
    </row>
    <row r="195" spans="1:6" x14ac:dyDescent="0.3">
      <c r="A195" s="1">
        <v>40575</v>
      </c>
      <c r="B195" s="8">
        <v>1.6637999999999999</v>
      </c>
      <c r="C195" s="7">
        <v>1.6672</v>
      </c>
      <c r="D195" s="7">
        <v>1.6806000000000001</v>
      </c>
      <c r="E195" s="7">
        <v>1.6553</v>
      </c>
      <c r="F195" s="6">
        <v>-2.2000000000000001E-3</v>
      </c>
    </row>
    <row r="196" spans="1:6" x14ac:dyDescent="0.3">
      <c r="A196" s="1">
        <v>40603</v>
      </c>
      <c r="B196" s="8">
        <v>1.6319999999999999</v>
      </c>
      <c r="C196" s="7">
        <v>1.6639999999999999</v>
      </c>
      <c r="D196" s="7">
        <v>1.6932</v>
      </c>
      <c r="E196" s="7">
        <v>1.6205000000000001</v>
      </c>
      <c r="F196" s="6">
        <v>-1.9099999999999999E-2</v>
      </c>
    </row>
    <row r="197" spans="1:6" x14ac:dyDescent="0.3">
      <c r="A197" s="1">
        <v>40634</v>
      </c>
      <c r="B197" s="8">
        <v>1.5774999999999999</v>
      </c>
      <c r="C197" s="7">
        <v>1.6317999999999999</v>
      </c>
      <c r="D197" s="7">
        <v>1.6317999999999999</v>
      </c>
      <c r="E197" s="7">
        <v>1.5565</v>
      </c>
      <c r="F197" s="6">
        <v>-3.3399999999999999E-2</v>
      </c>
    </row>
    <row r="198" spans="1:6" x14ac:dyDescent="0.3">
      <c r="A198" s="1">
        <v>40664</v>
      </c>
      <c r="B198" s="8">
        <v>1.58</v>
      </c>
      <c r="C198" s="7">
        <v>1.577</v>
      </c>
      <c r="D198" s="7">
        <v>1.6456999999999999</v>
      </c>
      <c r="E198" s="7">
        <v>1.5685</v>
      </c>
      <c r="F198" s="6">
        <v>1.6000000000000001E-3</v>
      </c>
    </row>
    <row r="199" spans="1:6" x14ac:dyDescent="0.3">
      <c r="A199" s="1">
        <v>40695</v>
      </c>
      <c r="B199" s="8">
        <v>1.5622</v>
      </c>
      <c r="C199" s="7">
        <v>1.5788</v>
      </c>
      <c r="D199" s="7">
        <v>1.6163000000000001</v>
      </c>
      <c r="E199" s="7">
        <v>1.5572999999999999</v>
      </c>
      <c r="F199" s="6">
        <v>-1.1299999999999999E-2</v>
      </c>
    </row>
    <row r="200" spans="1:6" x14ac:dyDescent="0.3">
      <c r="A200" s="1">
        <v>40725</v>
      </c>
      <c r="B200" s="8">
        <v>1.5489999999999999</v>
      </c>
      <c r="C200" s="7">
        <v>1.5621</v>
      </c>
      <c r="D200" s="7">
        <v>1.5853999999999999</v>
      </c>
      <c r="E200" s="7">
        <v>1.528</v>
      </c>
      <c r="F200" s="6">
        <v>-8.3999999999999995E-3</v>
      </c>
    </row>
    <row r="201" spans="1:6" x14ac:dyDescent="0.3">
      <c r="A201" s="1">
        <v>40756</v>
      </c>
      <c r="B201" s="8">
        <v>1.5891999999999999</v>
      </c>
      <c r="C201" s="7">
        <v>1.5501</v>
      </c>
      <c r="D201" s="7">
        <v>1.6585000000000001</v>
      </c>
      <c r="E201" s="7">
        <v>1.5449999999999999</v>
      </c>
      <c r="F201" s="6">
        <v>2.5999999999999999E-2</v>
      </c>
    </row>
    <row r="202" spans="1:6" x14ac:dyDescent="0.3">
      <c r="A202" s="1">
        <v>40787</v>
      </c>
      <c r="B202" s="8">
        <v>1.879</v>
      </c>
      <c r="C202" s="7">
        <v>1.5891999999999999</v>
      </c>
      <c r="D202" s="7">
        <v>1.9498</v>
      </c>
      <c r="E202" s="7">
        <v>1.5886</v>
      </c>
      <c r="F202" s="6">
        <v>0.18240000000000001</v>
      </c>
    </row>
    <row r="203" spans="1:6" x14ac:dyDescent="0.3">
      <c r="A203" s="1">
        <v>40817</v>
      </c>
      <c r="B203" s="8">
        <v>1.7172000000000001</v>
      </c>
      <c r="C203" s="7">
        <v>1.8776999999999999</v>
      </c>
      <c r="D203" s="7">
        <v>1.9175</v>
      </c>
      <c r="E203" s="7">
        <v>1.6711</v>
      </c>
      <c r="F203" s="6">
        <v>-8.6099999999999996E-2</v>
      </c>
    </row>
    <row r="204" spans="1:6" x14ac:dyDescent="0.3">
      <c r="A204" s="1">
        <v>40848</v>
      </c>
      <c r="B204" s="8">
        <v>1.8083</v>
      </c>
      <c r="C204" s="7">
        <v>1.7172000000000001</v>
      </c>
      <c r="D204" s="7">
        <v>1.9139999999999999</v>
      </c>
      <c r="E204" s="7">
        <v>1.7130000000000001</v>
      </c>
      <c r="F204" s="6">
        <v>5.3100000000000001E-2</v>
      </c>
    </row>
    <row r="205" spans="1:6" x14ac:dyDescent="0.3">
      <c r="A205" s="1">
        <v>40878</v>
      </c>
      <c r="B205" s="8">
        <v>1.8632</v>
      </c>
      <c r="C205" s="7">
        <v>1.8083</v>
      </c>
      <c r="D205" s="7">
        <v>1.8884000000000001</v>
      </c>
      <c r="E205" s="7">
        <v>1.7755000000000001</v>
      </c>
      <c r="F205" s="6">
        <v>3.04E-2</v>
      </c>
    </row>
    <row r="206" spans="1:6" x14ac:dyDescent="0.3">
      <c r="A206" s="1">
        <v>40909</v>
      </c>
      <c r="B206" s="8">
        <v>1.7472000000000001</v>
      </c>
      <c r="C206" s="7">
        <v>1.8665</v>
      </c>
      <c r="D206" s="7">
        <v>1.8754</v>
      </c>
      <c r="E206" s="7">
        <v>1.7321</v>
      </c>
      <c r="F206" s="6">
        <v>-6.2300000000000001E-2</v>
      </c>
    </row>
    <row r="207" spans="1:6" x14ac:dyDescent="0.3">
      <c r="A207" s="1">
        <v>40940</v>
      </c>
      <c r="B207" s="8">
        <v>1.7174</v>
      </c>
      <c r="C207" s="7">
        <v>1.7498</v>
      </c>
      <c r="D207" s="7">
        <v>1.7498</v>
      </c>
      <c r="E207" s="7">
        <v>1.6867000000000001</v>
      </c>
      <c r="F207" s="6">
        <v>-1.7100000000000001E-2</v>
      </c>
    </row>
    <row r="208" spans="1:6" x14ac:dyDescent="0.3">
      <c r="A208" s="1">
        <v>40969</v>
      </c>
      <c r="B208" s="8">
        <v>1.8264</v>
      </c>
      <c r="C208" s="7">
        <v>1.7174</v>
      </c>
      <c r="D208" s="7">
        <v>1.8374999999999999</v>
      </c>
      <c r="E208" s="7">
        <v>1.7098</v>
      </c>
      <c r="F208" s="6">
        <v>6.3500000000000001E-2</v>
      </c>
    </row>
    <row r="209" spans="1:6" x14ac:dyDescent="0.3">
      <c r="A209" s="1">
        <v>41000</v>
      </c>
      <c r="B209" s="8">
        <v>1.9088000000000001</v>
      </c>
      <c r="C209" s="7">
        <v>1.8266</v>
      </c>
      <c r="D209" s="7">
        <v>1.9123000000000001</v>
      </c>
      <c r="E209" s="7">
        <v>1.8154999999999999</v>
      </c>
      <c r="F209" s="6">
        <v>4.5100000000000001E-2</v>
      </c>
    </row>
    <row r="210" spans="1:6" x14ac:dyDescent="0.3">
      <c r="A210" s="1">
        <v>41030</v>
      </c>
      <c r="B210" s="8">
        <v>2.0226000000000002</v>
      </c>
      <c r="C210" s="7">
        <v>1.9041999999999999</v>
      </c>
      <c r="D210" s="7">
        <v>2.1065</v>
      </c>
      <c r="E210" s="7">
        <v>1.9041999999999999</v>
      </c>
      <c r="F210" s="6">
        <v>5.96E-2</v>
      </c>
    </row>
    <row r="211" spans="1:6" x14ac:dyDescent="0.3">
      <c r="A211" s="1">
        <v>41061</v>
      </c>
      <c r="B211" s="8">
        <v>2.0095000000000001</v>
      </c>
      <c r="C211" s="7">
        <v>2.0224000000000002</v>
      </c>
      <c r="D211" s="7">
        <v>2.0991</v>
      </c>
      <c r="E211" s="7">
        <v>2.0042</v>
      </c>
      <c r="F211" s="6">
        <v>-6.4999999999999997E-3</v>
      </c>
    </row>
    <row r="212" spans="1:6" x14ac:dyDescent="0.3">
      <c r="A212" s="1">
        <v>41091</v>
      </c>
      <c r="B212" s="8">
        <v>2.0567000000000002</v>
      </c>
      <c r="C212" s="7">
        <v>2.0055999999999998</v>
      </c>
      <c r="D212" s="7">
        <v>2.0567000000000002</v>
      </c>
      <c r="E212" s="7">
        <v>1.9779</v>
      </c>
      <c r="F212" s="6">
        <v>2.35E-2</v>
      </c>
    </row>
    <row r="213" spans="1:6" x14ac:dyDescent="0.3">
      <c r="A213" s="1">
        <v>41122</v>
      </c>
      <c r="B213" s="8">
        <v>2.0293000000000001</v>
      </c>
      <c r="C213" s="7">
        <v>2.0571000000000002</v>
      </c>
      <c r="D213" s="7">
        <v>2.0575000000000001</v>
      </c>
      <c r="E213" s="7">
        <v>2.0059999999999998</v>
      </c>
      <c r="F213" s="6">
        <v>-1.3299999999999999E-2</v>
      </c>
    </row>
    <row r="214" spans="1:6" x14ac:dyDescent="0.3">
      <c r="A214" s="1">
        <v>41153</v>
      </c>
      <c r="B214" s="8">
        <v>2.0257000000000001</v>
      </c>
      <c r="C214" s="7">
        <v>2.0297000000000001</v>
      </c>
      <c r="D214" s="7">
        <v>2.0449999999999999</v>
      </c>
      <c r="E214" s="7">
        <v>2.0059999999999998</v>
      </c>
      <c r="F214" s="6">
        <v>-1.8E-3</v>
      </c>
    </row>
    <row r="215" spans="1:6" x14ac:dyDescent="0.3">
      <c r="A215" s="1">
        <v>41183</v>
      </c>
      <c r="B215" s="8">
        <v>2.0308999999999999</v>
      </c>
      <c r="C215" s="7">
        <v>2.0286</v>
      </c>
      <c r="D215" s="7">
        <v>2.0438999999999998</v>
      </c>
      <c r="E215" s="7">
        <v>2.0156999999999998</v>
      </c>
      <c r="F215" s="6">
        <v>2.5999999999999999E-3</v>
      </c>
    </row>
    <row r="216" spans="1:6" x14ac:dyDescent="0.3">
      <c r="A216" s="1">
        <v>41214</v>
      </c>
      <c r="B216" s="8">
        <v>2.1360999999999999</v>
      </c>
      <c r="C216" s="7">
        <v>2.0316999999999998</v>
      </c>
      <c r="D216" s="7">
        <v>2.1377000000000002</v>
      </c>
      <c r="E216" s="7">
        <v>2.0303</v>
      </c>
      <c r="F216" s="6">
        <v>5.1799999999999999E-2</v>
      </c>
    </row>
    <row r="217" spans="1:6" x14ac:dyDescent="0.3">
      <c r="A217" s="1">
        <v>41244</v>
      </c>
      <c r="B217" s="8">
        <v>2.0485000000000002</v>
      </c>
      <c r="C217" s="7">
        <v>2.1360000000000001</v>
      </c>
      <c r="D217" s="7">
        <v>2.1392000000000002</v>
      </c>
      <c r="E217" s="7">
        <v>2.0390000000000001</v>
      </c>
      <c r="F217" s="6">
        <v>-4.1000000000000002E-2</v>
      </c>
    </row>
    <row r="218" spans="1:6" x14ac:dyDescent="0.3">
      <c r="A218" s="1">
        <v>41275</v>
      </c>
      <c r="B218" s="8">
        <v>1.9902</v>
      </c>
      <c r="C218" s="7">
        <v>2.0333000000000001</v>
      </c>
      <c r="D218" s="7">
        <v>2.0508000000000002</v>
      </c>
      <c r="E218" s="7">
        <v>1.9813000000000001</v>
      </c>
      <c r="F218" s="6">
        <v>-2.8500000000000001E-2</v>
      </c>
    </row>
    <row r="219" spans="1:6" x14ac:dyDescent="0.3">
      <c r="A219" s="1">
        <v>41306</v>
      </c>
      <c r="B219" s="8">
        <v>1.9795</v>
      </c>
      <c r="C219" s="7">
        <v>1.9907999999999999</v>
      </c>
      <c r="D219" s="7">
        <v>1.9974000000000001</v>
      </c>
      <c r="E219" s="7">
        <v>1.9493</v>
      </c>
      <c r="F219" s="6">
        <v>-5.4000000000000003E-3</v>
      </c>
    </row>
    <row r="220" spans="1:6" x14ac:dyDescent="0.3">
      <c r="A220" s="1">
        <v>41334</v>
      </c>
      <c r="B220" s="8">
        <v>2.0234999999999999</v>
      </c>
      <c r="C220" s="7">
        <v>1.976</v>
      </c>
      <c r="D220" s="7">
        <v>2.0274999999999999</v>
      </c>
      <c r="E220" s="7">
        <v>1.9414</v>
      </c>
      <c r="F220" s="6">
        <v>2.2200000000000001E-2</v>
      </c>
    </row>
    <row r="221" spans="1:6" x14ac:dyDescent="0.3">
      <c r="A221" s="1">
        <v>41365</v>
      </c>
      <c r="B221" s="8">
        <v>2.0009999999999999</v>
      </c>
      <c r="C221" s="7">
        <v>2.0186000000000002</v>
      </c>
      <c r="D221" s="7">
        <v>2.0299999999999998</v>
      </c>
      <c r="E221" s="7">
        <v>1.9633</v>
      </c>
      <c r="F221" s="6">
        <v>-1.11E-2</v>
      </c>
    </row>
    <row r="222" spans="1:6" x14ac:dyDescent="0.3">
      <c r="A222" s="1">
        <v>41395</v>
      </c>
      <c r="B222" s="8">
        <v>2.1417999999999999</v>
      </c>
      <c r="C222" s="7">
        <v>2.0015000000000001</v>
      </c>
      <c r="D222" s="7">
        <v>2.1511999999999998</v>
      </c>
      <c r="E222" s="7">
        <v>1.9944999999999999</v>
      </c>
      <c r="F222" s="6">
        <v>7.0400000000000004E-2</v>
      </c>
    </row>
    <row r="223" spans="1:6" x14ac:dyDescent="0.3">
      <c r="A223" s="1">
        <v>41426</v>
      </c>
      <c r="B223" s="8">
        <v>2.2315</v>
      </c>
      <c r="C223" s="7">
        <v>2.1438999999999999</v>
      </c>
      <c r="D223" s="7">
        <v>2.2776999999999998</v>
      </c>
      <c r="E223" s="7">
        <v>2.0840000000000001</v>
      </c>
      <c r="F223" s="6">
        <v>4.19E-2</v>
      </c>
    </row>
    <row r="224" spans="1:6" x14ac:dyDescent="0.3">
      <c r="A224" s="1">
        <v>41456</v>
      </c>
      <c r="B224" s="8">
        <v>2.2764000000000002</v>
      </c>
      <c r="C224" s="7">
        <v>2.2290000000000001</v>
      </c>
      <c r="D224" s="7">
        <v>2.3031000000000001</v>
      </c>
      <c r="E224" s="7">
        <v>2.2067000000000001</v>
      </c>
      <c r="F224" s="6">
        <v>2.01E-2</v>
      </c>
    </row>
    <row r="225" spans="1:6" x14ac:dyDescent="0.3">
      <c r="A225" s="1">
        <v>41487</v>
      </c>
      <c r="B225" s="8">
        <v>2.3858999999999999</v>
      </c>
      <c r="C225" s="7">
        <v>2.2764000000000002</v>
      </c>
      <c r="D225" s="7">
        <v>2.4552999999999998</v>
      </c>
      <c r="E225" s="7">
        <v>2.2627000000000002</v>
      </c>
      <c r="F225" s="6">
        <v>4.8099999999999997E-2</v>
      </c>
    </row>
    <row r="226" spans="1:6" x14ac:dyDescent="0.3">
      <c r="A226" s="1">
        <v>41518</v>
      </c>
      <c r="B226" s="8">
        <v>2.2155999999999998</v>
      </c>
      <c r="C226" s="7">
        <v>2.3826000000000001</v>
      </c>
      <c r="D226" s="7">
        <v>2.4041999999999999</v>
      </c>
      <c r="E226" s="7">
        <v>2.1793</v>
      </c>
      <c r="F226" s="6">
        <v>-7.1400000000000005E-2</v>
      </c>
    </row>
    <row r="227" spans="1:6" x14ac:dyDescent="0.3">
      <c r="A227" s="1">
        <v>41548</v>
      </c>
      <c r="B227" s="8">
        <v>2.2389999999999999</v>
      </c>
      <c r="C227" s="7">
        <v>2.2162999999999999</v>
      </c>
      <c r="D227" s="7">
        <v>2.2412999999999998</v>
      </c>
      <c r="E227" s="7">
        <v>2.1467000000000001</v>
      </c>
      <c r="F227" s="6">
        <v>1.06E-2</v>
      </c>
    </row>
    <row r="228" spans="1:6" x14ac:dyDescent="0.3">
      <c r="A228" s="1">
        <v>41579</v>
      </c>
      <c r="B228" s="8">
        <v>2.3355000000000001</v>
      </c>
      <c r="C228" s="7">
        <v>2.2349999999999999</v>
      </c>
      <c r="D228" s="7">
        <v>2.3489</v>
      </c>
      <c r="E228" s="7">
        <v>2.2349999999999999</v>
      </c>
      <c r="F228" s="6">
        <v>4.3099999999999999E-2</v>
      </c>
    </row>
    <row r="229" spans="1:6" x14ac:dyDescent="0.3">
      <c r="A229" s="1">
        <v>41609</v>
      </c>
      <c r="B229" s="8">
        <v>2.3618000000000001</v>
      </c>
      <c r="C229" s="7">
        <v>2.3363</v>
      </c>
      <c r="D229" s="7">
        <v>2.3959999999999999</v>
      </c>
      <c r="E229" s="7">
        <v>2.3043999999999998</v>
      </c>
      <c r="F229" s="6">
        <v>1.1299999999999999E-2</v>
      </c>
    </row>
    <row r="230" spans="1:6" x14ac:dyDescent="0.3">
      <c r="A230" s="1">
        <v>41640</v>
      </c>
      <c r="B230" s="8">
        <v>2.4121999999999999</v>
      </c>
      <c r="C230" s="7">
        <v>2.3780999999999999</v>
      </c>
      <c r="D230" s="7">
        <v>2.4508000000000001</v>
      </c>
      <c r="E230" s="7">
        <v>2.3275999999999999</v>
      </c>
      <c r="F230" s="6">
        <v>2.1299999999999999E-2</v>
      </c>
    </row>
    <row r="231" spans="1:6" x14ac:dyDescent="0.3">
      <c r="A231" s="1">
        <v>41671</v>
      </c>
      <c r="B231" s="8">
        <v>2.3380999999999998</v>
      </c>
      <c r="C231" s="7">
        <v>2.4127000000000001</v>
      </c>
      <c r="D231" s="7">
        <v>2.4405999999999999</v>
      </c>
      <c r="E231" s="7">
        <v>2.3182</v>
      </c>
      <c r="F231" s="6">
        <v>-3.0700000000000002E-2</v>
      </c>
    </row>
    <row r="232" spans="1:6" x14ac:dyDescent="0.3">
      <c r="A232" s="1">
        <v>41699</v>
      </c>
      <c r="B232" s="8">
        <v>2.2713999999999999</v>
      </c>
      <c r="C232" s="7">
        <v>2.3384</v>
      </c>
      <c r="D232" s="7">
        <v>2.3765000000000001</v>
      </c>
      <c r="E232" s="7">
        <v>2.2477999999999998</v>
      </c>
      <c r="F232" s="6">
        <v>-2.8500000000000001E-2</v>
      </c>
    </row>
    <row r="233" spans="1:6" x14ac:dyDescent="0.3">
      <c r="A233" s="1">
        <v>41730</v>
      </c>
      <c r="B233" s="8">
        <v>2.2320000000000002</v>
      </c>
      <c r="C233" s="7">
        <v>2.2721</v>
      </c>
      <c r="D233" s="7">
        <v>2.2888999999999999</v>
      </c>
      <c r="E233" s="7">
        <v>2.1814</v>
      </c>
      <c r="F233" s="6">
        <v>-1.7299999999999999E-2</v>
      </c>
    </row>
    <row r="234" spans="1:6" x14ac:dyDescent="0.3">
      <c r="A234" s="1">
        <v>41760</v>
      </c>
      <c r="B234" s="8">
        <v>2.2403</v>
      </c>
      <c r="C234" s="7">
        <v>2.2338</v>
      </c>
      <c r="D234" s="7">
        <v>2.2494000000000001</v>
      </c>
      <c r="E234" s="7">
        <v>2.1995</v>
      </c>
      <c r="F234" s="6">
        <v>3.7000000000000002E-3</v>
      </c>
    </row>
    <row r="235" spans="1:6" x14ac:dyDescent="0.3">
      <c r="A235" s="1">
        <v>41791</v>
      </c>
      <c r="B235" s="8">
        <v>2.2136999999999998</v>
      </c>
      <c r="C235" s="7">
        <v>2.2414999999999998</v>
      </c>
      <c r="D235" s="7">
        <v>2.2917999999999998</v>
      </c>
      <c r="E235" s="7">
        <v>2.1869000000000001</v>
      </c>
      <c r="F235" s="6">
        <v>-1.1900000000000001E-2</v>
      </c>
    </row>
    <row r="236" spans="1:6" x14ac:dyDescent="0.3">
      <c r="A236" s="1">
        <v>41821</v>
      </c>
      <c r="B236" s="8">
        <v>2.2633999999999999</v>
      </c>
      <c r="C236" s="7">
        <v>2.2145999999999999</v>
      </c>
      <c r="D236" s="7">
        <v>2.2749999999999999</v>
      </c>
      <c r="E236" s="7">
        <v>2.1987999999999999</v>
      </c>
      <c r="F236" s="6">
        <v>2.2499999999999999E-2</v>
      </c>
    </row>
    <row r="237" spans="1:6" x14ac:dyDescent="0.3">
      <c r="A237" s="1">
        <v>41852</v>
      </c>
      <c r="B237" s="8">
        <v>2.2355</v>
      </c>
      <c r="C237" s="7">
        <v>2.2635000000000001</v>
      </c>
      <c r="D237" s="7">
        <v>2.3077000000000001</v>
      </c>
      <c r="E237" s="7">
        <v>2.2328999999999999</v>
      </c>
      <c r="F237" s="6">
        <v>-1.23E-2</v>
      </c>
    </row>
    <row r="238" spans="1:6" x14ac:dyDescent="0.3">
      <c r="A238" s="1">
        <v>41883</v>
      </c>
      <c r="B238" s="8">
        <v>2.4449000000000001</v>
      </c>
      <c r="C238" s="7">
        <v>2.2362000000000002</v>
      </c>
      <c r="D238" s="7">
        <v>2.4784999999999999</v>
      </c>
      <c r="E238" s="7">
        <v>2.2252999999999998</v>
      </c>
      <c r="F238" s="6">
        <v>9.3700000000000006E-2</v>
      </c>
    </row>
    <row r="239" spans="1:6" x14ac:dyDescent="0.3">
      <c r="A239" s="1">
        <v>41913</v>
      </c>
      <c r="B239" s="8">
        <v>2.4779</v>
      </c>
      <c r="C239" s="7">
        <v>2.4443999999999999</v>
      </c>
      <c r="D239" s="7">
        <v>2.5602999999999998</v>
      </c>
      <c r="E239" s="7">
        <v>2.3561000000000001</v>
      </c>
      <c r="F239" s="6">
        <v>1.35E-2</v>
      </c>
    </row>
    <row r="240" spans="1:6" x14ac:dyDescent="0.3">
      <c r="A240" s="1">
        <v>41944</v>
      </c>
      <c r="B240" s="8">
        <v>2.5651000000000002</v>
      </c>
      <c r="C240" s="7">
        <v>2.4782999999999999</v>
      </c>
      <c r="D240" s="7">
        <v>2.6295000000000002</v>
      </c>
      <c r="E240" s="7">
        <v>2.4535999999999998</v>
      </c>
      <c r="F240" s="6">
        <v>3.5200000000000002E-2</v>
      </c>
    </row>
    <row r="241" spans="1:6" x14ac:dyDescent="0.3">
      <c r="A241" s="1">
        <v>41974</v>
      </c>
      <c r="B241" s="8">
        <v>2.657</v>
      </c>
      <c r="C241" s="7">
        <v>2.5659000000000001</v>
      </c>
      <c r="D241" s="7">
        <v>2.7606999999999999</v>
      </c>
      <c r="E241" s="7">
        <v>2.5436000000000001</v>
      </c>
      <c r="F241" s="6">
        <v>3.5799999999999998E-2</v>
      </c>
    </row>
    <row r="242" spans="1:6" x14ac:dyDescent="0.3">
      <c r="A242" s="1">
        <v>42005</v>
      </c>
      <c r="B242" s="8">
        <v>2.6814</v>
      </c>
      <c r="C242" s="7">
        <v>2.6575000000000002</v>
      </c>
      <c r="D242" s="7">
        <v>2.7309999999999999</v>
      </c>
      <c r="E242" s="7">
        <v>2.5493999999999999</v>
      </c>
      <c r="F242" s="6">
        <v>9.1999999999999998E-3</v>
      </c>
    </row>
    <row r="243" spans="1:6" x14ac:dyDescent="0.3">
      <c r="A243" s="1">
        <v>42036</v>
      </c>
      <c r="B243" s="8">
        <v>2.8380000000000001</v>
      </c>
      <c r="C243" s="7">
        <v>2.6823999999999999</v>
      </c>
      <c r="D243" s="7">
        <v>2.9207000000000001</v>
      </c>
      <c r="E243" s="7">
        <v>2.6657999999999999</v>
      </c>
      <c r="F243" s="6">
        <v>5.8400000000000001E-2</v>
      </c>
    </row>
    <row r="244" spans="1:6" x14ac:dyDescent="0.3">
      <c r="A244" s="1">
        <v>42064</v>
      </c>
      <c r="B244" s="8">
        <v>3.1947000000000001</v>
      </c>
      <c r="C244" s="7">
        <v>2.839</v>
      </c>
      <c r="D244" s="7">
        <v>3.3163</v>
      </c>
      <c r="E244" s="7">
        <v>2.839</v>
      </c>
      <c r="F244" s="6">
        <v>0.12570000000000001</v>
      </c>
    </row>
    <row r="245" spans="1:6" x14ac:dyDescent="0.3">
      <c r="A245" s="1">
        <v>42095</v>
      </c>
      <c r="B245" s="8">
        <v>3.0139999999999998</v>
      </c>
      <c r="C245" s="7">
        <v>3.1951000000000001</v>
      </c>
      <c r="D245" s="7">
        <v>3.1951000000000001</v>
      </c>
      <c r="E245" s="7">
        <v>2.8816000000000002</v>
      </c>
      <c r="F245" s="6">
        <v>-5.6599999999999998E-2</v>
      </c>
    </row>
    <row r="246" spans="1:6" x14ac:dyDescent="0.3">
      <c r="A246" s="1">
        <v>42125</v>
      </c>
      <c r="B246" s="8">
        <v>3.1787999999999998</v>
      </c>
      <c r="C246" s="7">
        <v>3.0152000000000001</v>
      </c>
      <c r="D246" s="7">
        <v>3.1964999999999999</v>
      </c>
      <c r="E246" s="7">
        <v>2.9702000000000002</v>
      </c>
      <c r="F246" s="6">
        <v>5.4699999999999999E-2</v>
      </c>
    </row>
    <row r="247" spans="1:6" x14ac:dyDescent="0.3">
      <c r="A247" s="1">
        <v>42156</v>
      </c>
      <c r="B247" s="8">
        <v>3.1019999999999999</v>
      </c>
      <c r="C247" s="7">
        <v>3.1795</v>
      </c>
      <c r="D247" s="7">
        <v>3.2143000000000002</v>
      </c>
      <c r="E247" s="7">
        <v>3.0295999999999998</v>
      </c>
      <c r="F247" s="6">
        <v>-2.4199999999999999E-2</v>
      </c>
    </row>
    <row r="248" spans="1:6" x14ac:dyDescent="0.3">
      <c r="A248" s="1">
        <v>42186</v>
      </c>
      <c r="B248" s="8">
        <v>3.4203999999999999</v>
      </c>
      <c r="C248" s="7">
        <v>3.1031</v>
      </c>
      <c r="D248" s="7">
        <v>3.4350000000000001</v>
      </c>
      <c r="E248" s="7">
        <v>3.0928</v>
      </c>
      <c r="F248" s="6">
        <v>0.1026</v>
      </c>
    </row>
    <row r="249" spans="1:6" x14ac:dyDescent="0.3">
      <c r="A249" s="1">
        <v>42217</v>
      </c>
      <c r="B249" s="8">
        <v>3.6187</v>
      </c>
      <c r="C249" s="7">
        <v>3.4226999999999999</v>
      </c>
      <c r="D249" s="7">
        <v>3.6839</v>
      </c>
      <c r="E249" s="7">
        <v>3.4205999999999999</v>
      </c>
      <c r="F249" s="6">
        <v>5.8000000000000003E-2</v>
      </c>
    </row>
    <row r="250" spans="1:6" x14ac:dyDescent="0.3">
      <c r="A250" s="1">
        <v>42248</v>
      </c>
      <c r="B250" s="8">
        <v>3.9478</v>
      </c>
      <c r="C250" s="7">
        <v>3.6187999999999998</v>
      </c>
      <c r="D250" s="7">
        <v>4.2487000000000004</v>
      </c>
      <c r="E250" s="7">
        <v>3.6185999999999998</v>
      </c>
      <c r="F250" s="6">
        <v>9.0899999999999995E-2</v>
      </c>
    </row>
    <row r="251" spans="1:6" x14ac:dyDescent="0.3">
      <c r="A251" s="1">
        <v>42278</v>
      </c>
      <c r="B251" s="8">
        <v>3.8561999999999999</v>
      </c>
      <c r="C251" s="7">
        <v>3.9508999999999999</v>
      </c>
      <c r="D251" s="7">
        <v>4.0457999999999998</v>
      </c>
      <c r="E251" s="7">
        <v>3.7231999999999998</v>
      </c>
      <c r="F251" s="6">
        <v>-2.3199999999999998E-2</v>
      </c>
    </row>
    <row r="252" spans="1:6" x14ac:dyDescent="0.3">
      <c r="A252" s="1">
        <v>42309</v>
      </c>
      <c r="B252" s="8">
        <v>3.8675000000000002</v>
      </c>
      <c r="C252" s="7">
        <v>3.8561999999999999</v>
      </c>
      <c r="D252" s="7">
        <v>3.9232</v>
      </c>
      <c r="E252" s="7">
        <v>3.6928999999999998</v>
      </c>
      <c r="F252" s="6">
        <v>2.8999999999999998E-3</v>
      </c>
    </row>
    <row r="253" spans="1:6" x14ac:dyDescent="0.3">
      <c r="A253" s="1">
        <v>42339</v>
      </c>
      <c r="B253" s="8">
        <v>3.9592999999999998</v>
      </c>
      <c r="C253" s="7">
        <v>3.8687</v>
      </c>
      <c r="D253" s="7">
        <v>4.0419</v>
      </c>
      <c r="E253" s="7">
        <v>3.7157</v>
      </c>
      <c r="F253" s="6">
        <v>2.3699999999999999E-2</v>
      </c>
    </row>
    <row r="254" spans="1:6" x14ac:dyDescent="0.3">
      <c r="A254" s="1">
        <v>42370</v>
      </c>
      <c r="B254" s="8">
        <v>3.9973000000000001</v>
      </c>
      <c r="C254" s="7">
        <v>3.9607999999999999</v>
      </c>
      <c r="D254" s="7">
        <v>4.1730999999999998</v>
      </c>
      <c r="E254" s="7">
        <v>3.9590000000000001</v>
      </c>
      <c r="F254" s="6">
        <v>9.5999999999999992E-3</v>
      </c>
    </row>
    <row r="255" spans="1:6" x14ac:dyDescent="0.3">
      <c r="A255" s="1">
        <v>42401</v>
      </c>
      <c r="B255" s="8">
        <v>4.0156000000000001</v>
      </c>
      <c r="C255" s="7">
        <v>3.9992000000000001</v>
      </c>
      <c r="D255" s="7">
        <v>4.0785</v>
      </c>
      <c r="E255" s="7">
        <v>3.8443999999999998</v>
      </c>
      <c r="F255" s="6">
        <v>4.5999999999999999E-3</v>
      </c>
    </row>
    <row r="256" spans="1:6" x14ac:dyDescent="0.3">
      <c r="A256" s="1">
        <v>42430</v>
      </c>
      <c r="B256" s="8">
        <v>3.5924999999999998</v>
      </c>
      <c r="C256" s="7">
        <v>4.0171999999999999</v>
      </c>
      <c r="D256" s="7">
        <v>4.0225</v>
      </c>
      <c r="E256" s="7">
        <v>3.5318000000000001</v>
      </c>
      <c r="F256" s="6">
        <v>-0.10539999999999999</v>
      </c>
    </row>
    <row r="257" spans="1:6" x14ac:dyDescent="0.3">
      <c r="A257" s="1">
        <v>42461</v>
      </c>
      <c r="B257" s="8">
        <v>3.4352</v>
      </c>
      <c r="C257" s="7">
        <v>3.5910000000000002</v>
      </c>
      <c r="D257" s="7">
        <v>3.7191000000000001</v>
      </c>
      <c r="E257" s="7">
        <v>3.4287999999999998</v>
      </c>
      <c r="F257" s="6">
        <v>-4.3799999999999999E-2</v>
      </c>
    </row>
    <row r="258" spans="1:6" x14ac:dyDescent="0.3">
      <c r="A258" s="1">
        <v>42491</v>
      </c>
      <c r="B258" s="8">
        <v>3.6105</v>
      </c>
      <c r="C258" s="7">
        <v>3.4363999999999999</v>
      </c>
      <c r="D258" s="7">
        <v>3.6762000000000001</v>
      </c>
      <c r="E258" s="7">
        <v>3.4337</v>
      </c>
      <c r="F258" s="6">
        <v>5.0999999999999997E-2</v>
      </c>
    </row>
    <row r="259" spans="1:6" x14ac:dyDescent="0.3">
      <c r="A259" s="1">
        <v>42522</v>
      </c>
      <c r="B259" s="8">
        <v>3.2126000000000001</v>
      </c>
      <c r="C259" s="7">
        <v>3.6095000000000002</v>
      </c>
      <c r="D259" s="7">
        <v>3.6360000000000001</v>
      </c>
      <c r="E259" s="7">
        <v>3.1823999999999999</v>
      </c>
      <c r="F259" s="6">
        <v>-0.11020000000000001</v>
      </c>
    </row>
    <row r="260" spans="1:6" x14ac:dyDescent="0.3">
      <c r="A260" s="1">
        <v>42552</v>
      </c>
      <c r="B260" s="8">
        <v>3.2471000000000001</v>
      </c>
      <c r="C260" s="7">
        <v>3.2136999999999998</v>
      </c>
      <c r="D260" s="7">
        <v>3.3712</v>
      </c>
      <c r="E260" s="7">
        <v>3.1960000000000002</v>
      </c>
      <c r="F260" s="6">
        <v>1.0699999999999999E-2</v>
      </c>
    </row>
    <row r="261" spans="1:6" x14ac:dyDescent="0.3">
      <c r="A261" s="1">
        <v>42583</v>
      </c>
      <c r="B261" s="8">
        <v>3.2265999999999999</v>
      </c>
      <c r="C261" s="7">
        <v>3.2496</v>
      </c>
      <c r="D261" s="7">
        <v>3.2927</v>
      </c>
      <c r="E261" s="7">
        <v>3.1126999999999998</v>
      </c>
      <c r="F261" s="6">
        <v>-6.3E-3</v>
      </c>
    </row>
    <row r="262" spans="1:6" x14ac:dyDescent="0.3">
      <c r="A262" s="1">
        <v>42614</v>
      </c>
      <c r="B262" s="8">
        <v>3.2589000000000001</v>
      </c>
      <c r="C262" s="7">
        <v>3.2262</v>
      </c>
      <c r="D262" s="7">
        <v>3.3677999999999999</v>
      </c>
      <c r="E262" s="7">
        <v>3.1648999999999998</v>
      </c>
      <c r="F262" s="6">
        <v>0.01</v>
      </c>
    </row>
    <row r="263" spans="1:6" x14ac:dyDescent="0.3">
      <c r="A263" s="1">
        <v>42644</v>
      </c>
      <c r="B263" s="8">
        <v>3.1878000000000002</v>
      </c>
      <c r="C263" s="7">
        <v>3.2631000000000001</v>
      </c>
      <c r="D263" s="7">
        <v>3.2639999999999998</v>
      </c>
      <c r="E263" s="7">
        <v>3.1017000000000001</v>
      </c>
      <c r="F263" s="6">
        <v>-2.18E-2</v>
      </c>
    </row>
    <row r="264" spans="1:6" x14ac:dyDescent="0.3">
      <c r="A264" s="1">
        <v>42675</v>
      </c>
      <c r="B264" s="8">
        <v>3.3826999999999998</v>
      </c>
      <c r="C264" s="7">
        <v>3.1890999999999998</v>
      </c>
      <c r="D264" s="7">
        <v>3.508</v>
      </c>
      <c r="E264" s="7">
        <v>3.1621000000000001</v>
      </c>
      <c r="F264" s="6">
        <v>6.1100000000000002E-2</v>
      </c>
    </row>
    <row r="265" spans="1:6" x14ac:dyDescent="0.3">
      <c r="A265" s="1">
        <v>42705</v>
      </c>
      <c r="B265" s="8">
        <v>3.2532000000000001</v>
      </c>
      <c r="C265" s="7">
        <v>3.3854000000000002</v>
      </c>
      <c r="D265" s="7">
        <v>3.4927000000000001</v>
      </c>
      <c r="E265" s="7">
        <v>3.2408000000000001</v>
      </c>
      <c r="F265" s="6">
        <v>-3.8300000000000001E-2</v>
      </c>
    </row>
    <row r="266" spans="1:6" x14ac:dyDescent="0.3">
      <c r="A266" s="1">
        <v>42736</v>
      </c>
      <c r="B266" s="8">
        <v>3.1507000000000001</v>
      </c>
      <c r="C266" s="7">
        <v>3.2547000000000001</v>
      </c>
      <c r="D266" s="7">
        <v>3.2926000000000002</v>
      </c>
      <c r="E266" s="7">
        <v>3.1015999999999999</v>
      </c>
      <c r="F266" s="6">
        <v>-3.15E-2</v>
      </c>
    </row>
    <row r="267" spans="1:6" x14ac:dyDescent="0.3">
      <c r="A267" s="1">
        <v>42767</v>
      </c>
      <c r="B267" s="8">
        <v>3.1086</v>
      </c>
      <c r="C267" s="7">
        <v>3.1515</v>
      </c>
      <c r="D267" s="7">
        <v>3.1634000000000002</v>
      </c>
      <c r="E267" s="7">
        <v>3.0387</v>
      </c>
      <c r="F267" s="6">
        <v>-1.34E-2</v>
      </c>
    </row>
    <row r="268" spans="1:6" x14ac:dyDescent="0.3">
      <c r="A268" s="1">
        <v>42795</v>
      </c>
      <c r="B268" s="8">
        <v>3.1230000000000002</v>
      </c>
      <c r="C268" s="7">
        <v>3.1095000000000002</v>
      </c>
      <c r="D268" s="7">
        <v>3.1985000000000001</v>
      </c>
      <c r="E268" s="7">
        <v>3.0596000000000001</v>
      </c>
      <c r="F268" s="6">
        <v>4.5999999999999999E-3</v>
      </c>
    </row>
    <row r="269" spans="1:6" x14ac:dyDescent="0.3">
      <c r="A269" s="1">
        <v>42826</v>
      </c>
      <c r="B269" s="8">
        <v>3.1758000000000002</v>
      </c>
      <c r="C269" s="7">
        <v>3.1233</v>
      </c>
      <c r="D269" s="7">
        <v>3.2145999999999999</v>
      </c>
      <c r="E269" s="7">
        <v>3.08</v>
      </c>
      <c r="F269" s="6">
        <v>1.6899999999999998E-2</v>
      </c>
    </row>
    <row r="270" spans="1:6" x14ac:dyDescent="0.3">
      <c r="A270" s="1">
        <v>42856</v>
      </c>
      <c r="B270" s="8">
        <v>3.2262</v>
      </c>
      <c r="C270" s="7">
        <v>3.1747999999999998</v>
      </c>
      <c r="D270" s="7">
        <v>3.4245999999999999</v>
      </c>
      <c r="E270" s="7">
        <v>3.0872999999999999</v>
      </c>
      <c r="F270" s="6">
        <v>1.5900000000000001E-2</v>
      </c>
    </row>
    <row r="271" spans="1:6" x14ac:dyDescent="0.3">
      <c r="A271" s="1">
        <v>42887</v>
      </c>
      <c r="B271" s="8">
        <v>3.3062999999999998</v>
      </c>
      <c r="C271" s="7">
        <v>3.2265999999999999</v>
      </c>
      <c r="D271" s="7">
        <v>3.3498000000000001</v>
      </c>
      <c r="E271" s="7">
        <v>3.2145999999999999</v>
      </c>
      <c r="F271" s="6">
        <v>2.4799999999999999E-2</v>
      </c>
    </row>
    <row r="272" spans="1:6" x14ac:dyDescent="0.3">
      <c r="A272" s="1">
        <v>42917</v>
      </c>
      <c r="B272" s="8">
        <v>3.1259000000000001</v>
      </c>
      <c r="C272" s="7">
        <v>3.319</v>
      </c>
      <c r="D272" s="7">
        <v>3.331</v>
      </c>
      <c r="E272" s="7">
        <v>3.1101999999999999</v>
      </c>
      <c r="F272" s="6">
        <v>-5.4600000000000003E-2</v>
      </c>
    </row>
    <row r="273" spans="1:6" x14ac:dyDescent="0.3">
      <c r="A273" s="1">
        <v>42948</v>
      </c>
      <c r="B273" s="8">
        <v>3.1474000000000002</v>
      </c>
      <c r="C273" s="7">
        <v>3.1269999999999998</v>
      </c>
      <c r="D273" s="7">
        <v>3.2208000000000001</v>
      </c>
      <c r="E273" s="7">
        <v>3.1074000000000002</v>
      </c>
      <c r="F273" s="6">
        <v>6.8999999999999999E-3</v>
      </c>
    </row>
    <row r="274" spans="1:6" x14ac:dyDescent="0.3">
      <c r="A274" s="1">
        <v>42979</v>
      </c>
      <c r="B274" s="8">
        <v>3.1614</v>
      </c>
      <c r="C274" s="7">
        <v>3.1472000000000002</v>
      </c>
      <c r="D274" s="7">
        <v>3.2004000000000001</v>
      </c>
      <c r="E274" s="7">
        <v>3.0789</v>
      </c>
      <c r="F274" s="6">
        <v>4.4000000000000003E-3</v>
      </c>
    </row>
    <row r="275" spans="1:6" x14ac:dyDescent="0.3">
      <c r="A275" s="1">
        <v>43009</v>
      </c>
      <c r="B275" s="8">
        <v>3.2724000000000002</v>
      </c>
      <c r="C275" s="7">
        <v>3.1640999999999999</v>
      </c>
      <c r="D275" s="7">
        <v>3.3031000000000001</v>
      </c>
      <c r="E275" s="7">
        <v>3.1221000000000001</v>
      </c>
      <c r="F275" s="6">
        <v>3.5099999999999999E-2</v>
      </c>
    </row>
    <row r="276" spans="1:6" x14ac:dyDescent="0.3">
      <c r="A276" s="1">
        <v>43040</v>
      </c>
      <c r="B276" s="8">
        <v>3.2726000000000002</v>
      </c>
      <c r="C276" s="7">
        <v>3.2726999999999999</v>
      </c>
      <c r="D276" s="7">
        <v>3.3353999999999999</v>
      </c>
      <c r="E276" s="7">
        <v>3.2004999999999999</v>
      </c>
      <c r="F276" s="6">
        <v>1E-4</v>
      </c>
    </row>
    <row r="277" spans="1:6" x14ac:dyDescent="0.3">
      <c r="A277" s="1">
        <v>43070</v>
      </c>
      <c r="B277" s="8">
        <v>3.3121</v>
      </c>
      <c r="C277" s="7">
        <v>3.2726999999999999</v>
      </c>
      <c r="D277" s="7">
        <v>3.3481999999999998</v>
      </c>
      <c r="E277" s="7">
        <v>3.2199</v>
      </c>
      <c r="F277" s="6">
        <v>1.21E-2</v>
      </c>
    </row>
    <row r="278" spans="1:6" x14ac:dyDescent="0.3">
      <c r="A278" s="1">
        <v>43101</v>
      </c>
      <c r="B278" s="8">
        <v>3.1858</v>
      </c>
      <c r="C278" s="7">
        <v>3.3134999999999999</v>
      </c>
      <c r="D278" s="7">
        <v>3.3134999999999999</v>
      </c>
      <c r="E278" s="7">
        <v>3.1198000000000001</v>
      </c>
      <c r="F278" s="6">
        <v>-3.8100000000000002E-2</v>
      </c>
    </row>
    <row r="279" spans="1:6" x14ac:dyDescent="0.3">
      <c r="A279" s="1">
        <v>43132</v>
      </c>
      <c r="B279" s="8">
        <v>3.2458</v>
      </c>
      <c r="C279" s="7">
        <v>3.1852999999999998</v>
      </c>
      <c r="D279" s="7">
        <v>3.3189000000000002</v>
      </c>
      <c r="E279" s="7">
        <v>3.1617000000000002</v>
      </c>
      <c r="F279" s="6">
        <v>1.8800000000000001E-2</v>
      </c>
    </row>
    <row r="280" spans="1:6" x14ac:dyDescent="0.3">
      <c r="A280" s="1">
        <v>43160</v>
      </c>
      <c r="B280" s="8">
        <v>3.3046000000000002</v>
      </c>
      <c r="C280" s="7">
        <v>3.2462</v>
      </c>
      <c r="D280" s="7">
        <v>3.3466</v>
      </c>
      <c r="E280" s="7">
        <v>3.2057000000000002</v>
      </c>
      <c r="F280" s="6">
        <v>1.8100000000000002E-2</v>
      </c>
    </row>
    <row r="281" spans="1:6" x14ac:dyDescent="0.3">
      <c r="A281" s="1">
        <v>43191</v>
      </c>
      <c r="B281" s="8">
        <v>3.5066000000000002</v>
      </c>
      <c r="C281" s="7">
        <v>3.3045</v>
      </c>
      <c r="D281" s="7">
        <v>3.5158999999999998</v>
      </c>
      <c r="E281" s="7">
        <v>3.2953999999999999</v>
      </c>
      <c r="F281" s="6">
        <v>6.1100000000000002E-2</v>
      </c>
    </row>
    <row r="282" spans="1:6" x14ac:dyDescent="0.3">
      <c r="A282" s="1">
        <v>43221</v>
      </c>
      <c r="B282" s="8">
        <v>3.7225000000000001</v>
      </c>
      <c r="C282" s="7">
        <v>3.5074999999999998</v>
      </c>
      <c r="D282" s="7">
        <v>3.7768000000000002</v>
      </c>
      <c r="E282" s="7">
        <v>3.5072000000000001</v>
      </c>
      <c r="F282" s="6">
        <v>6.1600000000000002E-2</v>
      </c>
    </row>
    <row r="283" spans="1:6" x14ac:dyDescent="0.3">
      <c r="A283" s="1">
        <v>43252</v>
      </c>
      <c r="B283" s="8">
        <v>3.8765000000000001</v>
      </c>
      <c r="C283" s="7">
        <v>3.7248000000000001</v>
      </c>
      <c r="D283" s="7">
        <v>3.9678</v>
      </c>
      <c r="E283" s="7">
        <v>3.6677</v>
      </c>
      <c r="F283" s="6">
        <v>4.1399999999999999E-2</v>
      </c>
    </row>
    <row r="284" spans="1:6" x14ac:dyDescent="0.3">
      <c r="A284" s="1">
        <v>43282</v>
      </c>
      <c r="B284" s="8">
        <v>3.7557</v>
      </c>
      <c r="C284" s="7">
        <v>3.8780999999999999</v>
      </c>
      <c r="D284" s="7">
        <v>3.9533</v>
      </c>
      <c r="E284" s="7">
        <v>3.6879</v>
      </c>
      <c r="F284" s="6">
        <v>-3.1199999999999999E-2</v>
      </c>
    </row>
    <row r="285" spans="1:6" x14ac:dyDescent="0.3">
      <c r="A285" s="1">
        <v>43313</v>
      </c>
      <c r="B285" s="8">
        <v>4.0545</v>
      </c>
      <c r="C285" s="7">
        <v>3.7566000000000002</v>
      </c>
      <c r="D285" s="7">
        <v>4.2150999999999996</v>
      </c>
      <c r="E285" s="7">
        <v>3.6901999999999999</v>
      </c>
      <c r="F285" s="6">
        <v>7.9600000000000004E-2</v>
      </c>
    </row>
    <row r="286" spans="1:6" x14ac:dyDescent="0.3">
      <c r="A286" s="1">
        <v>43344</v>
      </c>
      <c r="B286" s="8">
        <v>4.0476999999999999</v>
      </c>
      <c r="C286" s="7">
        <v>4.0921000000000003</v>
      </c>
      <c r="D286" s="7">
        <v>4.2108999999999996</v>
      </c>
      <c r="E286" s="7">
        <v>3.9668999999999999</v>
      </c>
      <c r="F286" s="6">
        <v>-1.6999999999999999E-3</v>
      </c>
    </row>
    <row r="287" spans="1:6" x14ac:dyDescent="0.3">
      <c r="A287" s="1">
        <v>43374</v>
      </c>
      <c r="B287" s="8">
        <v>3.7218</v>
      </c>
      <c r="C287" s="7">
        <v>4.0495999999999999</v>
      </c>
      <c r="D287" s="7">
        <v>4.0636999999999999</v>
      </c>
      <c r="E287" s="7">
        <v>3.5817000000000001</v>
      </c>
      <c r="F287" s="6">
        <v>-8.0500000000000002E-2</v>
      </c>
    </row>
    <row r="288" spans="1:6" x14ac:dyDescent="0.3">
      <c r="A288" s="1">
        <v>43405</v>
      </c>
      <c r="B288" s="8">
        <v>3.8662000000000001</v>
      </c>
      <c r="C288" s="7">
        <v>3.7222</v>
      </c>
      <c r="D288" s="7">
        <v>3.9447999999999999</v>
      </c>
      <c r="E288" s="7">
        <v>3.6791999999999998</v>
      </c>
      <c r="F288" s="6">
        <v>3.8800000000000001E-2</v>
      </c>
    </row>
    <row r="289" spans="1:6" x14ac:dyDescent="0.3">
      <c r="A289" s="1">
        <v>43435</v>
      </c>
      <c r="B289" s="8">
        <v>3.8803999999999998</v>
      </c>
      <c r="C289" s="7">
        <v>3.8668999999999998</v>
      </c>
      <c r="D289" s="7">
        <v>3.9460999999999999</v>
      </c>
      <c r="E289" s="7">
        <v>3.8149000000000002</v>
      </c>
      <c r="F289" s="6">
        <v>3.7000000000000002E-3</v>
      </c>
    </row>
    <row r="290" spans="1:6" x14ac:dyDescent="0.3">
      <c r="A290" s="1">
        <v>43466</v>
      </c>
      <c r="B290" s="8">
        <v>3.6438999999999999</v>
      </c>
      <c r="C290" s="7">
        <v>3.8793000000000002</v>
      </c>
      <c r="D290" s="7">
        <v>3.8976000000000002</v>
      </c>
      <c r="E290" s="7">
        <v>3.6362999999999999</v>
      </c>
      <c r="F290" s="6">
        <v>-6.0900000000000003E-2</v>
      </c>
    </row>
    <row r="291" spans="1:6" x14ac:dyDescent="0.3">
      <c r="A291" s="1">
        <v>43497</v>
      </c>
      <c r="B291" s="8">
        <v>3.7511000000000001</v>
      </c>
      <c r="C291" s="7">
        <v>3.6455000000000002</v>
      </c>
      <c r="D291" s="7">
        <v>3.7955999999999999</v>
      </c>
      <c r="E291" s="7">
        <v>3.6385000000000001</v>
      </c>
      <c r="F291" s="6">
        <v>2.9399999999999999E-2</v>
      </c>
    </row>
    <row r="292" spans="1:6" x14ac:dyDescent="0.3">
      <c r="A292" s="1">
        <v>43525</v>
      </c>
      <c r="B292" s="8">
        <v>3.9238</v>
      </c>
      <c r="C292" s="7">
        <v>3.7509999999999999</v>
      </c>
      <c r="D292" s="7">
        <v>4.016</v>
      </c>
      <c r="E292" s="7">
        <v>3.7381000000000002</v>
      </c>
      <c r="F292" s="6">
        <v>4.5999999999999999E-2</v>
      </c>
    </row>
    <row r="293" spans="1:6" x14ac:dyDescent="0.3">
      <c r="A293" s="1">
        <v>43556</v>
      </c>
      <c r="B293" s="8">
        <v>3.9207000000000001</v>
      </c>
      <c r="C293" s="7">
        <v>3.8896999999999999</v>
      </c>
      <c r="D293" s="7">
        <v>4.0065</v>
      </c>
      <c r="E293" s="7">
        <v>3.8147000000000002</v>
      </c>
      <c r="F293" s="6">
        <v>-8.0000000000000004E-4</v>
      </c>
    </row>
    <row r="294" spans="1:6" x14ac:dyDescent="0.3">
      <c r="A294" s="1">
        <v>43586</v>
      </c>
      <c r="B294" s="8">
        <v>3.9218000000000002</v>
      </c>
      <c r="C294" s="7">
        <v>3.9196</v>
      </c>
      <c r="D294" s="7">
        <v>4.1220999999999997</v>
      </c>
      <c r="E294" s="7">
        <v>3.9085999999999999</v>
      </c>
      <c r="F294" s="6">
        <v>2.9999999999999997E-4</v>
      </c>
    </row>
    <row r="295" spans="1:6" x14ac:dyDescent="0.3">
      <c r="A295" s="1">
        <v>43617</v>
      </c>
      <c r="B295" s="8">
        <v>3.8517999999999999</v>
      </c>
      <c r="C295" s="7">
        <v>3.9232</v>
      </c>
      <c r="D295" s="7">
        <v>3.9344000000000001</v>
      </c>
      <c r="E295" s="7">
        <v>3.8066</v>
      </c>
      <c r="F295" s="6">
        <v>-1.78E-2</v>
      </c>
    </row>
    <row r="296" spans="1:6" x14ac:dyDescent="0.3">
      <c r="A296" s="1">
        <v>43647</v>
      </c>
      <c r="B296" s="8">
        <v>3.8125</v>
      </c>
      <c r="C296" s="7">
        <v>3.8372999999999999</v>
      </c>
      <c r="D296" s="7">
        <v>3.8812000000000002</v>
      </c>
      <c r="E296" s="7">
        <v>3.7178</v>
      </c>
      <c r="F296" s="6">
        <v>-1.0200000000000001E-2</v>
      </c>
    </row>
    <row r="297" spans="1:6" x14ac:dyDescent="0.3">
      <c r="A297" s="1">
        <v>43678</v>
      </c>
      <c r="B297" s="8">
        <v>4.1444999999999999</v>
      </c>
      <c r="C297" s="7">
        <v>3.8153999999999999</v>
      </c>
      <c r="D297" s="7">
        <v>4.1948999999999996</v>
      </c>
      <c r="E297" s="7">
        <v>3.8107000000000002</v>
      </c>
      <c r="F297" s="6">
        <v>8.7099999999999997E-2</v>
      </c>
    </row>
    <row r="298" spans="1:6" x14ac:dyDescent="0.3">
      <c r="A298" s="1">
        <v>43709</v>
      </c>
      <c r="B298" s="8">
        <v>4.1551</v>
      </c>
      <c r="C298" s="7">
        <v>4.1440000000000001</v>
      </c>
      <c r="D298" s="7">
        <v>4.1947999999999999</v>
      </c>
      <c r="E298" s="7">
        <v>4.0265000000000004</v>
      </c>
      <c r="F298" s="6">
        <v>2.5999999999999999E-3</v>
      </c>
    </row>
    <row r="299" spans="1:6" x14ac:dyDescent="0.3">
      <c r="A299" s="1">
        <v>43739</v>
      </c>
      <c r="B299" s="8">
        <v>4.0174000000000003</v>
      </c>
      <c r="C299" s="7">
        <v>4.1563999999999997</v>
      </c>
      <c r="D299" s="7">
        <v>4.1872999999999996</v>
      </c>
      <c r="E299" s="7">
        <v>3.9636999999999998</v>
      </c>
      <c r="F299" s="6">
        <v>-3.3099999999999997E-2</v>
      </c>
    </row>
    <row r="300" spans="1:6" x14ac:dyDescent="0.3">
      <c r="A300" s="1">
        <v>43770</v>
      </c>
      <c r="B300" s="8">
        <v>4.2363999999999997</v>
      </c>
      <c r="C300" s="7">
        <v>4.0172999999999996</v>
      </c>
      <c r="D300" s="7">
        <v>4.2778</v>
      </c>
      <c r="E300" s="7">
        <v>3.9691999999999998</v>
      </c>
      <c r="F300" s="6">
        <v>5.45E-2</v>
      </c>
    </row>
    <row r="301" spans="1:6" x14ac:dyDescent="0.3">
      <c r="A301" s="1">
        <v>43800</v>
      </c>
      <c r="B301" s="8">
        <v>4.0190000000000001</v>
      </c>
      <c r="C301" s="7">
        <v>4.2362000000000002</v>
      </c>
      <c r="D301" s="7">
        <v>4.2541000000000002</v>
      </c>
      <c r="E301" s="7">
        <v>4.0083000000000002</v>
      </c>
      <c r="F301" s="6">
        <v>-5.1299999999999998E-2</v>
      </c>
    </row>
    <row r="302" spans="1:6" x14ac:dyDescent="0.3">
      <c r="A302" s="1">
        <v>43831</v>
      </c>
      <c r="B302" s="8">
        <v>4.282</v>
      </c>
      <c r="C302" s="7">
        <v>4.0197000000000003</v>
      </c>
      <c r="D302" s="7">
        <v>4.2904999999999998</v>
      </c>
      <c r="E302" s="7">
        <v>4.0037000000000003</v>
      </c>
      <c r="F302" s="6">
        <v>6.54E-2</v>
      </c>
    </row>
    <row r="303" spans="1:6" x14ac:dyDescent="0.3">
      <c r="A303" s="1">
        <v>43862</v>
      </c>
      <c r="B303" s="8">
        <v>4.4733000000000001</v>
      </c>
      <c r="C303" s="7">
        <v>4.2816000000000001</v>
      </c>
      <c r="D303" s="7">
        <v>4.5143000000000004</v>
      </c>
      <c r="E303" s="7">
        <v>4.2085999999999997</v>
      </c>
      <c r="F303" s="6">
        <v>4.4699999999999997E-2</v>
      </c>
    </row>
    <row r="304" spans="1:6" x14ac:dyDescent="0.3">
      <c r="A304" s="1">
        <v>43891</v>
      </c>
      <c r="B304" s="8">
        <v>5.2046000000000001</v>
      </c>
      <c r="C304" s="7">
        <v>4.4949000000000003</v>
      </c>
      <c r="D304" s="7">
        <v>5.2549999999999999</v>
      </c>
      <c r="E304" s="7">
        <v>4.4520999999999997</v>
      </c>
      <c r="F304" s="6">
        <v>0.16350000000000001</v>
      </c>
    </row>
    <row r="305" spans="1:6" x14ac:dyDescent="0.3">
      <c r="A305" s="1">
        <v>43922</v>
      </c>
      <c r="B305" s="8">
        <v>5.4858000000000002</v>
      </c>
      <c r="C305" s="7">
        <v>5.2252000000000001</v>
      </c>
      <c r="D305" s="7">
        <v>5.7484000000000002</v>
      </c>
      <c r="E305" s="7">
        <v>5.0487000000000002</v>
      </c>
      <c r="F305" s="6">
        <v>5.3999999999999999E-2</v>
      </c>
    </row>
    <row r="306" spans="1:6" x14ac:dyDescent="0.3">
      <c r="A306" s="1">
        <v>43952</v>
      </c>
      <c r="B306" s="8">
        <v>5.3361000000000001</v>
      </c>
      <c r="C306" s="7">
        <v>5.4861000000000004</v>
      </c>
      <c r="D306" s="7">
        <v>5.9718</v>
      </c>
      <c r="E306" s="7">
        <v>5.2690999999999999</v>
      </c>
      <c r="F306" s="6">
        <v>-2.7300000000000001E-2</v>
      </c>
    </row>
    <row r="307" spans="1:6" x14ac:dyDescent="0.3">
      <c r="A307" s="1">
        <v>43983</v>
      </c>
      <c r="B307" s="8">
        <v>5.4661</v>
      </c>
      <c r="C307" s="7">
        <v>5.3339999999999996</v>
      </c>
      <c r="D307" s="7">
        <v>5.5082000000000004</v>
      </c>
      <c r="E307" s="7">
        <v>4.8174999999999999</v>
      </c>
      <c r="F307" s="6">
        <v>2.4400000000000002E-2</v>
      </c>
    </row>
    <row r="308" spans="1:6" x14ac:dyDescent="0.3">
      <c r="A308" s="1">
        <v>44013</v>
      </c>
      <c r="B308" s="8">
        <v>5.2240000000000002</v>
      </c>
      <c r="C308" s="7">
        <v>5.4660000000000002</v>
      </c>
      <c r="D308" s="7">
        <v>5.4763000000000002</v>
      </c>
      <c r="E308" s="7">
        <v>5.0827</v>
      </c>
      <c r="F308" s="6">
        <v>-4.4299999999999999E-2</v>
      </c>
    </row>
    <row r="309" spans="1:6" x14ac:dyDescent="0.3">
      <c r="A309" s="1">
        <v>44044</v>
      </c>
      <c r="B309" s="8">
        <v>5.4913999999999996</v>
      </c>
      <c r="C309" s="7">
        <v>5.2222999999999997</v>
      </c>
      <c r="D309" s="7">
        <v>5.6733000000000002</v>
      </c>
      <c r="E309" s="7">
        <v>5.2115</v>
      </c>
      <c r="F309" s="6">
        <v>5.1200000000000002E-2</v>
      </c>
    </row>
    <row r="310" spans="1:6" x14ac:dyDescent="0.3">
      <c r="A310" s="1">
        <v>44075</v>
      </c>
      <c r="B310" s="8">
        <v>5.6112000000000002</v>
      </c>
      <c r="C310" s="7">
        <v>5.4927000000000001</v>
      </c>
      <c r="D310" s="7">
        <v>5.6786000000000003</v>
      </c>
      <c r="E310" s="7">
        <v>5.2102000000000004</v>
      </c>
      <c r="F310" s="6">
        <v>2.18E-2</v>
      </c>
    </row>
    <row r="311" spans="1:6" x14ac:dyDescent="0.3">
      <c r="A311" s="1">
        <v>44105</v>
      </c>
      <c r="B311" s="8">
        <v>5.7446000000000002</v>
      </c>
      <c r="C311" s="7">
        <v>5.6109</v>
      </c>
      <c r="D311" s="7">
        <v>5.8083999999999998</v>
      </c>
      <c r="E311" s="7">
        <v>5.4829999999999997</v>
      </c>
      <c r="F311" s="6">
        <v>2.3800000000000002E-2</v>
      </c>
    </row>
    <row r="312" spans="1:6" x14ac:dyDescent="0.3">
      <c r="A312" s="1">
        <v>44136</v>
      </c>
      <c r="B312" s="8">
        <v>5.3319000000000001</v>
      </c>
      <c r="C312" s="7">
        <v>5.7430000000000003</v>
      </c>
      <c r="D312" s="7">
        <v>5.7667000000000002</v>
      </c>
      <c r="E312" s="7">
        <v>5.2234999999999996</v>
      </c>
      <c r="F312" s="6">
        <v>-7.1800000000000003E-2</v>
      </c>
    </row>
    <row r="313" spans="1:6" x14ac:dyDescent="0.3">
      <c r="A313" s="1">
        <v>44166</v>
      </c>
      <c r="B313" s="8">
        <v>5.1936999999999998</v>
      </c>
      <c r="C313" s="7">
        <v>5.3158000000000003</v>
      </c>
      <c r="D313" s="7">
        <v>5.3300999999999998</v>
      </c>
      <c r="E313" s="7">
        <v>5.01</v>
      </c>
      <c r="F313" s="6">
        <v>-2.5899999999999999E-2</v>
      </c>
    </row>
    <row r="314" spans="1:6" x14ac:dyDescent="0.3">
      <c r="A314" s="1">
        <v>44197</v>
      </c>
      <c r="B314" s="8">
        <v>5.4625000000000004</v>
      </c>
      <c r="C314" s="7">
        <v>5.1351000000000004</v>
      </c>
      <c r="D314" s="7">
        <v>5.5166000000000004</v>
      </c>
      <c r="E314" s="7">
        <v>5.1196999999999999</v>
      </c>
      <c r="F314" s="6">
        <v>5.1799999999999999E-2</v>
      </c>
    </row>
    <row r="315" spans="1:6" x14ac:dyDescent="0.3">
      <c r="A315" s="1">
        <v>44228</v>
      </c>
      <c r="B315" s="8">
        <v>5.5986000000000002</v>
      </c>
      <c r="C315" s="7">
        <v>5.4663000000000004</v>
      </c>
      <c r="D315" s="7">
        <v>5.6093000000000002</v>
      </c>
      <c r="E315" s="7">
        <v>5.3041999999999998</v>
      </c>
      <c r="F315" s="6">
        <v>2.4899999999999999E-2</v>
      </c>
    </row>
    <row r="316" spans="1:6" x14ac:dyDescent="0.3">
      <c r="A316" s="1">
        <v>44256</v>
      </c>
      <c r="B316" s="8">
        <v>5.6315</v>
      </c>
      <c r="C316" s="7">
        <v>5.5869999999999997</v>
      </c>
      <c r="D316" s="7">
        <v>5.8787000000000003</v>
      </c>
      <c r="E316" s="7">
        <v>5.4481999999999999</v>
      </c>
      <c r="F316" s="6">
        <v>5.8999999999999999E-3</v>
      </c>
    </row>
    <row r="317" spans="1:6" x14ac:dyDescent="0.3">
      <c r="A317" s="1">
        <v>44287</v>
      </c>
      <c r="B317" s="8">
        <v>5.4366000000000003</v>
      </c>
      <c r="C317" s="7">
        <v>5.633</v>
      </c>
      <c r="D317" s="7">
        <v>5.7561999999999998</v>
      </c>
      <c r="E317" s="7">
        <v>5.3273999999999999</v>
      </c>
      <c r="F317" s="6">
        <v>-3.4599999999999999E-2</v>
      </c>
    </row>
    <row r="318" spans="1:6" x14ac:dyDescent="0.3">
      <c r="A318" s="1">
        <v>44317</v>
      </c>
      <c r="B318" s="8">
        <v>5.2172000000000001</v>
      </c>
      <c r="C318" s="7">
        <v>5.4359999999999999</v>
      </c>
      <c r="D318" s="7">
        <v>5.4843000000000002</v>
      </c>
      <c r="E318" s="7">
        <v>5.1963999999999997</v>
      </c>
      <c r="F318" s="6">
        <v>-4.0399999999999998E-2</v>
      </c>
    </row>
    <row r="319" spans="1:6" x14ac:dyDescent="0.3">
      <c r="A319" s="1">
        <v>44348</v>
      </c>
      <c r="B319" s="8">
        <v>4.9686000000000003</v>
      </c>
      <c r="C319" s="7">
        <v>5.2210000000000001</v>
      </c>
      <c r="D319" s="7">
        <v>5.2211999999999996</v>
      </c>
      <c r="E319" s="7">
        <v>4.8929</v>
      </c>
      <c r="F319" s="6">
        <v>-4.7699999999999999E-2</v>
      </c>
    </row>
    <row r="320" spans="1:6" x14ac:dyDescent="0.3">
      <c r="A320" s="1">
        <v>44378</v>
      </c>
      <c r="B320" s="8">
        <v>5.2122999999999999</v>
      </c>
      <c r="C320" s="7">
        <v>4.9705000000000004</v>
      </c>
      <c r="D320" s="7">
        <v>5.3144999999999998</v>
      </c>
      <c r="E320" s="7">
        <v>4.9466999999999999</v>
      </c>
      <c r="F320" s="6">
        <v>4.9000000000000002E-2</v>
      </c>
    </row>
    <row r="321" spans="1:6" x14ac:dyDescent="0.3">
      <c r="A321" s="1">
        <v>44409</v>
      </c>
      <c r="B321" s="8">
        <v>5.1492000000000004</v>
      </c>
      <c r="C321" s="7">
        <v>5.2157999999999998</v>
      </c>
      <c r="D321" s="7">
        <v>5.4756999999999998</v>
      </c>
      <c r="E321" s="7">
        <v>5.1101000000000001</v>
      </c>
      <c r="F321" s="6">
        <v>-1.21E-2</v>
      </c>
    </row>
    <row r="322" spans="1:6" x14ac:dyDescent="0.3">
      <c r="A322" s="1">
        <v>44440</v>
      </c>
      <c r="B322" s="8">
        <v>5.4428000000000001</v>
      </c>
      <c r="C322" s="7">
        <v>5.1694000000000004</v>
      </c>
      <c r="D322" s="7">
        <v>5.4767000000000001</v>
      </c>
      <c r="E322" s="7">
        <v>5.1310000000000002</v>
      </c>
      <c r="F322" s="6">
        <v>5.7000000000000002E-2</v>
      </c>
    </row>
    <row r="323" spans="1:6" x14ac:dyDescent="0.3">
      <c r="A323" s="1">
        <v>44470</v>
      </c>
      <c r="B323" s="8">
        <v>5.6372</v>
      </c>
      <c r="C323" s="7">
        <v>5.4432</v>
      </c>
      <c r="D323" s="7">
        <v>5.7546999999999997</v>
      </c>
      <c r="E323" s="7">
        <v>5.3526999999999996</v>
      </c>
      <c r="F323" s="6">
        <v>3.5700000000000003E-2</v>
      </c>
    </row>
    <row r="324" spans="1:6" x14ac:dyDescent="0.3">
      <c r="A324" s="1">
        <v>44501</v>
      </c>
      <c r="B324" s="8">
        <v>5.6238999999999999</v>
      </c>
      <c r="C324" s="7">
        <v>5.6220999999999997</v>
      </c>
      <c r="D324" s="7">
        <v>5.7</v>
      </c>
      <c r="E324" s="7">
        <v>5.3879000000000001</v>
      </c>
      <c r="F324" s="6">
        <v>-2.3999999999999998E-3</v>
      </c>
    </row>
    <row r="325" spans="1:6" x14ac:dyDescent="0.3">
      <c r="A325" s="1">
        <v>44531</v>
      </c>
      <c r="B325" s="8">
        <v>5.5702999999999996</v>
      </c>
      <c r="C325" s="7">
        <v>5.6242999999999999</v>
      </c>
      <c r="D325" s="7">
        <v>5.7579000000000002</v>
      </c>
      <c r="E325" s="7">
        <v>5.5175000000000001</v>
      </c>
      <c r="F325" s="6">
        <v>-9.4999999999999998E-3</v>
      </c>
    </row>
    <row r="326" spans="1:6" x14ac:dyDescent="0.3">
      <c r="A326" s="1">
        <v>44562</v>
      </c>
      <c r="B326" s="8">
        <v>5.3041</v>
      </c>
      <c r="C326" s="7">
        <v>5.5667999999999997</v>
      </c>
      <c r="D326" s="7">
        <v>5.7255000000000003</v>
      </c>
      <c r="E326" s="7">
        <v>5.2838000000000003</v>
      </c>
      <c r="F326" s="6">
        <v>-4.7800000000000002E-2</v>
      </c>
    </row>
    <row r="327" spans="1:6" x14ac:dyDescent="0.3">
      <c r="A327" s="1">
        <v>44593</v>
      </c>
      <c r="B327" s="8">
        <v>5.1599000000000004</v>
      </c>
      <c r="C327" s="7">
        <v>5.2983000000000002</v>
      </c>
      <c r="D327" s="7">
        <v>5.3509000000000002</v>
      </c>
      <c r="E327" s="7">
        <v>4.9939</v>
      </c>
      <c r="F327" s="6">
        <v>-2.7199999999999998E-2</v>
      </c>
    </row>
    <row r="328" spans="1:6" x14ac:dyDescent="0.3">
      <c r="A328" s="1">
        <v>44621</v>
      </c>
      <c r="B328" s="8">
        <v>4.7389999999999999</v>
      </c>
      <c r="C328" s="7">
        <v>5.1604999999999999</v>
      </c>
      <c r="D328" s="7">
        <v>5.2233000000000001</v>
      </c>
      <c r="E328" s="7">
        <v>4.7148000000000003</v>
      </c>
      <c r="F328" s="6">
        <v>-8.1600000000000006E-2</v>
      </c>
    </row>
    <row r="329" spans="1:6" x14ac:dyDescent="0.3">
      <c r="A329" s="1">
        <v>44652</v>
      </c>
      <c r="B329" s="8">
        <v>4.9721000000000002</v>
      </c>
      <c r="C329" s="7">
        <v>4.7408000000000001</v>
      </c>
      <c r="D329" s="7">
        <v>5.0461</v>
      </c>
      <c r="E329" s="7">
        <v>4.5804999999999998</v>
      </c>
      <c r="F329" s="6">
        <v>4.9200000000000001E-2</v>
      </c>
    </row>
    <row r="330" spans="1:6" x14ac:dyDescent="0.3">
      <c r="A330" s="1">
        <v>44682</v>
      </c>
      <c r="B330" s="8">
        <v>4.7314999999999996</v>
      </c>
      <c r="C330" s="7">
        <v>4.9691999999999998</v>
      </c>
      <c r="D330" s="7">
        <v>5.2102000000000004</v>
      </c>
      <c r="E330" s="7">
        <v>4.6904000000000003</v>
      </c>
      <c r="F330" s="6">
        <v>-4.8399999999999999E-2</v>
      </c>
    </row>
    <row r="331" spans="1:6" x14ac:dyDescent="0.3">
      <c r="A331" s="1">
        <v>44713</v>
      </c>
      <c r="B331" s="8">
        <v>5.2561999999999998</v>
      </c>
      <c r="C331" s="7">
        <v>4.7319000000000004</v>
      </c>
      <c r="D331" s="7">
        <v>5.2792000000000003</v>
      </c>
      <c r="E331" s="7">
        <v>4.7218</v>
      </c>
      <c r="F331" s="6">
        <v>0.1109</v>
      </c>
    </row>
    <row r="332" spans="1:6" x14ac:dyDescent="0.3">
      <c r="A332" s="1">
        <v>44743</v>
      </c>
      <c r="B332" s="8">
        <v>5.1734</v>
      </c>
      <c r="C332" s="7">
        <v>5.2568999999999999</v>
      </c>
      <c r="D332" s="7">
        <v>5.5152000000000001</v>
      </c>
      <c r="E332" s="7">
        <v>5.1448</v>
      </c>
      <c r="F332" s="6">
        <v>-1.5800000000000002E-2</v>
      </c>
    </row>
    <row r="333" spans="1:6" x14ac:dyDescent="0.3">
      <c r="A333" s="1">
        <v>44774</v>
      </c>
      <c r="B333" s="8">
        <v>5.1830999999999996</v>
      </c>
      <c r="C333" s="7">
        <v>5.1759000000000004</v>
      </c>
      <c r="D333" s="7">
        <v>5.3163</v>
      </c>
      <c r="E333" s="7">
        <v>5.0076000000000001</v>
      </c>
      <c r="F333" s="6">
        <v>1.9E-3</v>
      </c>
    </row>
    <row r="334" spans="1:6" x14ac:dyDescent="0.3">
      <c r="A334" s="1">
        <v>44805</v>
      </c>
      <c r="B334" s="8">
        <v>5.4154</v>
      </c>
      <c r="C334" s="7">
        <v>5.1833</v>
      </c>
      <c r="D334" s="7">
        <v>5.43</v>
      </c>
      <c r="E334" s="7">
        <v>5.0766</v>
      </c>
      <c r="F334" s="6">
        <v>4.48E-2</v>
      </c>
    </row>
    <row r="335" spans="1:6" x14ac:dyDescent="0.3">
      <c r="A335" s="1">
        <v>44835</v>
      </c>
      <c r="B335" s="8">
        <v>5.1791</v>
      </c>
      <c r="C335" s="7">
        <v>5.4157999999999999</v>
      </c>
      <c r="D335" s="7">
        <v>5.4157999999999999</v>
      </c>
      <c r="E335" s="7">
        <v>5.1082999999999998</v>
      </c>
      <c r="F335" s="6">
        <v>-4.36E-2</v>
      </c>
    </row>
    <row r="336" spans="1:6" x14ac:dyDescent="0.3">
      <c r="A336" s="1">
        <v>44866</v>
      </c>
      <c r="B336" s="8">
        <v>5.1851000000000003</v>
      </c>
      <c r="C336" s="7">
        <v>5.1802999999999999</v>
      </c>
      <c r="D336" s="7">
        <v>5.5307000000000004</v>
      </c>
      <c r="E336" s="7">
        <v>5.0183999999999997</v>
      </c>
      <c r="F336" s="6">
        <v>1.1999999999999999E-3</v>
      </c>
    </row>
    <row r="337" spans="1:14" x14ac:dyDescent="0.3">
      <c r="A337" s="1">
        <v>44896</v>
      </c>
      <c r="B337" s="8">
        <v>5.2859999999999996</v>
      </c>
      <c r="C337" s="7">
        <v>5.1856</v>
      </c>
      <c r="D337" s="7">
        <v>5.3730000000000002</v>
      </c>
      <c r="E337" s="7">
        <v>5.1159999999999997</v>
      </c>
      <c r="F337" s="6">
        <v>1.95E-2</v>
      </c>
    </row>
    <row r="338" spans="1:14" x14ac:dyDescent="0.3">
      <c r="A338" s="1">
        <v>44927</v>
      </c>
      <c r="B338" s="8">
        <v>5.0731000000000002</v>
      </c>
      <c r="C338" s="7">
        <v>5.2865000000000002</v>
      </c>
      <c r="D338" s="7">
        <v>5.4802</v>
      </c>
      <c r="E338" s="7">
        <v>5.056</v>
      </c>
      <c r="F338" s="6">
        <v>-4.0300000000000002E-2</v>
      </c>
    </row>
    <row r="339" spans="1:14" x14ac:dyDescent="0.3">
      <c r="A339" s="1">
        <v>44958</v>
      </c>
      <c r="B339" s="8">
        <v>5.2366999999999999</v>
      </c>
      <c r="C339" s="7">
        <v>5.0735999999999999</v>
      </c>
      <c r="D339" s="7">
        <v>5.3091999999999997</v>
      </c>
      <c r="E339" s="7">
        <v>4.9401000000000002</v>
      </c>
      <c r="F339" s="6">
        <v>3.2199999999999999E-2</v>
      </c>
    </row>
    <row r="340" spans="1:14" x14ac:dyDescent="0.3">
      <c r="A340" s="1">
        <v>44986</v>
      </c>
      <c r="B340" s="8">
        <v>5.0631000000000004</v>
      </c>
      <c r="C340" s="7">
        <v>5.2369000000000003</v>
      </c>
      <c r="D340" s="7">
        <v>5.3421000000000003</v>
      </c>
      <c r="E340" s="7">
        <v>5.0547000000000004</v>
      </c>
      <c r="F340" s="6">
        <v>-3.32E-2</v>
      </c>
    </row>
    <row r="341" spans="1:14" x14ac:dyDescent="0.3">
      <c r="A341" s="1">
        <v>45017</v>
      </c>
      <c r="B341" s="8">
        <v>4.9865000000000004</v>
      </c>
      <c r="C341" s="7">
        <v>5.0636999999999999</v>
      </c>
      <c r="D341" s="7">
        <v>5.1002000000000001</v>
      </c>
      <c r="E341" s="7">
        <v>4.8921000000000001</v>
      </c>
      <c r="F341" s="6">
        <v>-1.5100000000000001E-2</v>
      </c>
    </row>
    <row r="342" spans="1:14" x14ac:dyDescent="0.3">
      <c r="A342" s="1">
        <v>45047</v>
      </c>
      <c r="B342" s="8">
        <v>5.0574000000000003</v>
      </c>
      <c r="C342" s="7">
        <v>4.9874999999999998</v>
      </c>
      <c r="D342" s="7">
        <v>5.1279000000000003</v>
      </c>
      <c r="E342" s="7">
        <v>4.8846999999999996</v>
      </c>
      <c r="F342" s="6">
        <v>1.4200000000000001E-2</v>
      </c>
    </row>
    <row r="343" spans="1:14" x14ac:dyDescent="0.3">
      <c r="A343" s="1">
        <v>45078</v>
      </c>
      <c r="B343" s="8">
        <v>4.7859999999999996</v>
      </c>
      <c r="C343" s="7">
        <v>5.0552999999999999</v>
      </c>
      <c r="D343" s="7">
        <v>5.0587999999999997</v>
      </c>
      <c r="E343" s="7">
        <v>4.7504999999999997</v>
      </c>
      <c r="F343" s="6">
        <v>-5.3699999999999998E-2</v>
      </c>
    </row>
    <row r="344" spans="1:14" x14ac:dyDescent="0.3">
      <c r="A344" s="1">
        <v>45108</v>
      </c>
      <c r="B344" s="8">
        <v>4.7241</v>
      </c>
      <c r="C344" s="7">
        <v>4.7885</v>
      </c>
      <c r="D344" s="7">
        <v>4.9507000000000003</v>
      </c>
      <c r="E344" s="7">
        <v>4.6950000000000003</v>
      </c>
      <c r="F344" s="6">
        <v>-1.29E-2</v>
      </c>
    </row>
    <row r="345" spans="1:14" x14ac:dyDescent="0.3">
      <c r="A345" s="1">
        <v>45139</v>
      </c>
      <c r="B345" s="8">
        <v>4.9543999999999997</v>
      </c>
      <c r="C345" s="7">
        <v>4.7294999999999998</v>
      </c>
      <c r="D345" s="7">
        <v>5.0023999999999997</v>
      </c>
      <c r="E345" s="7">
        <v>4.7279999999999998</v>
      </c>
      <c r="F345" s="6">
        <v>4.8800000000000003E-2</v>
      </c>
    </row>
    <row r="346" spans="1:14" x14ac:dyDescent="0.3">
      <c r="A346" s="1">
        <v>45170</v>
      </c>
      <c r="B346" s="8">
        <v>5.032</v>
      </c>
      <c r="C346" s="7">
        <v>4.9554999999999998</v>
      </c>
      <c r="D346" s="7">
        <v>5.08</v>
      </c>
      <c r="E346" s="7">
        <v>4.8390000000000004</v>
      </c>
      <c r="F346" s="6">
        <v>1.5699999999999999E-2</v>
      </c>
    </row>
    <row r="347" spans="1:14" x14ac:dyDescent="0.3">
      <c r="A347" s="1">
        <v>45200</v>
      </c>
      <c r="B347" s="8">
        <v>5.0350000000000001</v>
      </c>
      <c r="C347" s="7">
        <v>5.0308000000000002</v>
      </c>
      <c r="D347" s="7">
        <v>5.2210000000000001</v>
      </c>
      <c r="E347" s="7">
        <v>4.9306000000000001</v>
      </c>
      <c r="F347" s="6">
        <v>5.9999999999999995E-4</v>
      </c>
    </row>
    <row r="348" spans="1:14" x14ac:dyDescent="0.3">
      <c r="A348" s="1">
        <v>45231</v>
      </c>
      <c r="B348" s="8">
        <v>4.9204999999999997</v>
      </c>
      <c r="C348" s="7">
        <v>5.0357000000000003</v>
      </c>
      <c r="D348" s="7">
        <v>5.0457000000000001</v>
      </c>
      <c r="E348" s="7">
        <v>4.8362999999999996</v>
      </c>
      <c r="F348" s="6">
        <v>-2.2700000000000001E-2</v>
      </c>
      <c r="H348" s="5" t="s">
        <v>18</v>
      </c>
      <c r="I348" s="5" t="s">
        <v>14</v>
      </c>
      <c r="J348" s="5" t="s">
        <v>17</v>
      </c>
      <c r="K348" s="5" t="s">
        <v>3</v>
      </c>
      <c r="L348" s="5" t="s">
        <v>15</v>
      </c>
      <c r="M348" s="5" t="s">
        <v>16</v>
      </c>
      <c r="N348" s="5" t="s">
        <v>19</v>
      </c>
    </row>
    <row r="349" spans="1:14" x14ac:dyDescent="0.3">
      <c r="A349" s="1">
        <v>45261</v>
      </c>
      <c r="B349" s="8">
        <v>4.8521000000000001</v>
      </c>
      <c r="C349" s="7">
        <v>4.9264999999999999</v>
      </c>
      <c r="D349" s="7">
        <v>4.9772999999999996</v>
      </c>
      <c r="E349" s="7">
        <v>4.8018000000000001</v>
      </c>
      <c r="F349" s="6">
        <v>-1.3899999999999999E-2</v>
      </c>
      <c r="G349" t="s">
        <v>4</v>
      </c>
      <c r="H349" s="11">
        <v>45261</v>
      </c>
      <c r="I349" s="2">
        <f t="shared" ref="I349:I357" si="0">B349</f>
        <v>4.8521000000000001</v>
      </c>
      <c r="J349" s="2">
        <f>I349</f>
        <v>4.8521000000000001</v>
      </c>
      <c r="K349" s="2" cm="1">
        <f t="array" aca="1" ref="K349" ca="1">_xll.RiskMean(J349)</f>
        <v>4.852099999998881</v>
      </c>
      <c r="L349" s="2" cm="1">
        <f t="array" aca="1" ref="L349" ca="1">_xll.RiskPercentile(J349,5%)</f>
        <v>4.8521000000000001</v>
      </c>
      <c r="M349" s="2" cm="1">
        <f t="array" aca="1" ref="M349" ca="1">_xll.RiskPercentile(J349,95%)</f>
        <v>4.8521000000000001</v>
      </c>
      <c r="N349" s="3" cm="1">
        <f t="array" aca="1" ref="N349" ca="1">_xll.RiskTarget(J349,I349)</f>
        <v>1</v>
      </c>
    </row>
    <row r="350" spans="1:14" x14ac:dyDescent="0.3">
      <c r="A350" s="1">
        <v>45292</v>
      </c>
      <c r="B350" s="8">
        <v>4.9526000000000003</v>
      </c>
      <c r="C350" s="7">
        <v>4.8533999999999997</v>
      </c>
      <c r="D350" s="7">
        <v>5.0023</v>
      </c>
      <c r="E350" s="7">
        <v>4.8308999999999997</v>
      </c>
      <c r="F350" s="6">
        <v>2.07E-2</v>
      </c>
      <c r="H350" s="11">
        <v>45292</v>
      </c>
      <c r="I350" s="2">
        <f t="shared" si="0"/>
        <v>4.9526000000000003</v>
      </c>
      <c r="J350" s="13">
        <f t="array" aca="1" ref="J350:J361" ca="1">_xll.RiskBMMR(1.1974,0.045217,0.0071213,1.57941160092713,_xll.RiskTsTransform(1,0),_xll.RiskName("2.8915"),_xll.RiskTsSync(2,B110:B349))</f>
        <v>4.84387503981492</v>
      </c>
      <c r="K350" s="2" cm="1">
        <f t="array" aca="1" ref="K350" ca="1">_xll.RiskMean(J350)</f>
        <v>4.8438812826823776</v>
      </c>
      <c r="L350" s="2" cm="1">
        <f t="array" aca="1" ref="L350" ca="1">_xll.RiskPercentile(J350,5%)</f>
        <v>4.4931829329075557</v>
      </c>
      <c r="M350" s="2" cm="1">
        <f t="array" aca="1" ref="M350" ca="1">_xll.RiskPercentile(J350,95%)</f>
        <v>5.211179926051023</v>
      </c>
      <c r="N350" s="3" cm="1">
        <f t="array" aca="1" ref="N350" ca="1">_xll.RiskTarget(J350,I350)</f>
        <v>0.69680178239930923</v>
      </c>
    </row>
    <row r="351" spans="1:14" x14ac:dyDescent="0.3">
      <c r="A351" s="1">
        <v>45323</v>
      </c>
      <c r="B351" s="8">
        <v>4.9715999999999996</v>
      </c>
      <c r="C351" s="7">
        <v>4.9496000000000002</v>
      </c>
      <c r="D351" s="7">
        <v>5.0183999999999997</v>
      </c>
      <c r="E351" s="7">
        <v>4.9071999999999996</v>
      </c>
      <c r="F351" s="6">
        <v>3.8E-3</v>
      </c>
      <c r="H351" s="11">
        <v>45323</v>
      </c>
      <c r="I351" s="2">
        <f t="shared" si="0"/>
        <v>4.9715999999999996</v>
      </c>
      <c r="J351" s="13">
        <f ca="1"/>
        <v>4.8356755176901203</v>
      </c>
      <c r="K351" s="2" cm="1">
        <f t="array" aca="1" ref="K351" ca="1">_xll.RiskMean(J351)</f>
        <v>4.8356558851954672</v>
      </c>
      <c r="L351" s="2" cm="1">
        <f t="array" aca="1" ref="L351" ca="1">_xll.RiskPercentile(J351,5%)</f>
        <v>4.347459021899569</v>
      </c>
      <c r="M351" s="2" cm="1">
        <f t="array" aca="1" ref="M351" ca="1">_xll.RiskPercentile(J351,95%)</f>
        <v>5.3548783971496849</v>
      </c>
      <c r="N351" s="3" cm="1">
        <f t="array" aca="1" ref="N351" ca="1">_xll.RiskTarget(J351,I351)</f>
        <v>0.68070880339939777</v>
      </c>
    </row>
    <row r="352" spans="1:14" x14ac:dyDescent="0.3">
      <c r="A352" s="1">
        <v>45352</v>
      </c>
      <c r="B352" s="8">
        <v>5.0152999999999999</v>
      </c>
      <c r="C352" s="7">
        <v>4.9707999999999997</v>
      </c>
      <c r="D352" s="7">
        <v>5.0556999999999999</v>
      </c>
      <c r="E352" s="7">
        <v>4.9310999999999998</v>
      </c>
      <c r="F352" s="6">
        <v>8.8000000000000005E-3</v>
      </c>
      <c r="H352" s="11">
        <v>45352</v>
      </c>
      <c r="I352" s="2">
        <f t="shared" si="0"/>
        <v>5.0152999999999999</v>
      </c>
      <c r="J352" s="13">
        <f ca="1"/>
        <v>4.8275256236465083</v>
      </c>
      <c r="K352" s="2" cm="1">
        <f t="array" aca="1" ref="K352" ca="1">_xll.RiskMean(J352)</f>
        <v>4.8273724582827073</v>
      </c>
      <c r="L352" s="2" cm="1">
        <f t="array" aca="1" ref="L352" ca="1">_xll.RiskPercentile(J352,5%)</f>
        <v>4.2389087125725773</v>
      </c>
      <c r="M352" s="2" cm="1">
        <f t="array" aca="1" ref="M352" ca="1">_xll.RiskPercentile(J352,95%)</f>
        <v>5.4540237667257374</v>
      </c>
      <c r="N352" s="3" cm="1">
        <f t="array" aca="1" ref="N352" ca="1">_xll.RiskTarget(J352,I352)</f>
        <v>0.7021609331827775</v>
      </c>
    </row>
    <row r="353" spans="1:14" x14ac:dyDescent="0.3">
      <c r="A353" s="1">
        <v>45383</v>
      </c>
      <c r="B353" s="8">
        <v>5.1933999999999996</v>
      </c>
      <c r="C353" s="7">
        <v>5.0147000000000004</v>
      </c>
      <c r="D353" s="7">
        <v>5.2915999999999999</v>
      </c>
      <c r="E353" s="7">
        <v>4.9969999999999999</v>
      </c>
      <c r="F353" s="6">
        <v>3.5499999999999997E-2</v>
      </c>
      <c r="H353" s="11">
        <v>45383</v>
      </c>
      <c r="I353" s="2">
        <f t="shared" si="0"/>
        <v>5.1933999999999996</v>
      </c>
      <c r="J353" s="13">
        <f ca="1"/>
        <v>4.819310581792128</v>
      </c>
      <c r="K353" s="2" cm="1">
        <f t="array" aca="1" ref="K353" ca="1">_xll.RiskMean(J353)</f>
        <v>4.8194763652897752</v>
      </c>
      <c r="L353" s="2" cm="1">
        <f t="array" aca="1" ref="L353" ca="1">_xll.RiskPercentile(J353,5%)</f>
        <v>4.141939217074726</v>
      </c>
      <c r="M353" s="2" cm="1">
        <f t="array" aca="1" ref="M353" ca="1">_xll.RiskPercentile(J353,95%)</f>
        <v>5.5525645155604302</v>
      </c>
      <c r="N353" s="3" cm="1">
        <f t="array" aca="1" ref="N353" ca="1">_xll.RiskTarget(J353,I353)</f>
        <v>0.80761142799958097</v>
      </c>
    </row>
    <row r="354" spans="1:14" x14ac:dyDescent="0.3">
      <c r="A354" s="1">
        <v>45413</v>
      </c>
      <c r="B354" s="8">
        <v>5.2443</v>
      </c>
      <c r="C354" s="7">
        <v>5.194</v>
      </c>
      <c r="D354" s="7">
        <v>5.2587000000000002</v>
      </c>
      <c r="E354" s="7">
        <v>5.0453000000000001</v>
      </c>
      <c r="F354" s="6">
        <v>9.7999999999999997E-3</v>
      </c>
      <c r="H354" s="11">
        <v>45413</v>
      </c>
      <c r="I354" s="2">
        <f t="shared" si="0"/>
        <v>5.2443</v>
      </c>
      <c r="J354" s="13">
        <f ca="1"/>
        <v>4.8111697767683967</v>
      </c>
      <c r="K354" s="2" cm="1">
        <f t="array" aca="1" ref="K354" ca="1">_xll.RiskMean(J354)</f>
        <v>4.8111125472694178</v>
      </c>
      <c r="L354" s="2" cm="1">
        <f t="array" aca="1" ref="L354" ca="1">_xll.RiskPercentile(J354,5%)</f>
        <v>4.0670461228346637</v>
      </c>
      <c r="M354" s="2" cm="1">
        <f t="array" aca="1" ref="M354" ca="1">_xll.RiskPercentile(J354,95%)</f>
        <v>5.6279758991155244</v>
      </c>
      <c r="N354" s="3" cm="1">
        <f t="array" aca="1" ref="N354" ca="1">_xll.RiskTarget(J354,I354)</f>
        <v>0.81912837978047304</v>
      </c>
    </row>
    <row r="355" spans="1:14" x14ac:dyDescent="0.3">
      <c r="A355" s="1">
        <v>45444</v>
      </c>
      <c r="B355" s="8">
        <v>5.5925000000000002</v>
      </c>
      <c r="C355" s="7">
        <v>5.2458999999999998</v>
      </c>
      <c r="D355" s="7">
        <v>5.5994999999999999</v>
      </c>
      <c r="E355" s="7">
        <v>5.2145999999999999</v>
      </c>
      <c r="F355" s="6">
        <v>6.6400000000000001E-2</v>
      </c>
      <c r="H355" s="11">
        <v>45444</v>
      </c>
      <c r="I355" s="2">
        <f t="shared" si="0"/>
        <v>5.5925000000000002</v>
      </c>
      <c r="J355" s="13">
        <f ca="1"/>
        <v>4.8030889830512393</v>
      </c>
      <c r="K355" s="2" cm="1">
        <f t="array" aca="1" ref="K355" ca="1">_xll.RiskMean(J355)</f>
        <v>4.8032102855876957</v>
      </c>
      <c r="L355" s="2" cm="1">
        <f t="array" aca="1" ref="L355" ca="1">_xll.RiskPercentile(J355,5%)</f>
        <v>3.9885391801286381</v>
      </c>
      <c r="M355" s="2" cm="1">
        <f t="array" aca="1" ref="M355" ca="1">_xll.RiskPercentile(J355,95%)</f>
        <v>5.7003189575388857</v>
      </c>
      <c r="N355" s="3" cm="1">
        <f t="array" aca="1" ref="N355" ca="1">_xll.RiskTarget(J355,I355)</f>
        <v>0.92682075771355033</v>
      </c>
    </row>
    <row r="356" spans="1:14" x14ac:dyDescent="0.3">
      <c r="A356" s="1">
        <v>45474</v>
      </c>
      <c r="B356" s="8">
        <v>5.6580000000000004</v>
      </c>
      <c r="C356" s="7">
        <v>5.5921000000000003</v>
      </c>
      <c r="D356" s="7">
        <v>5.7011000000000003</v>
      </c>
      <c r="E356" s="7">
        <v>5.3710000000000004</v>
      </c>
      <c r="F356" s="6">
        <v>1.17E-2</v>
      </c>
      <c r="H356" s="11">
        <v>45474</v>
      </c>
      <c r="I356" s="2">
        <f t="shared" si="0"/>
        <v>5.6580000000000004</v>
      </c>
      <c r="J356" s="13">
        <f ca="1"/>
        <v>4.7950317993565426</v>
      </c>
      <c r="K356" s="2" cm="1">
        <f t="array" aca="1" ref="K356" ca="1">_xll.RiskMean(J356)</f>
        <v>4.7952792677944531</v>
      </c>
      <c r="L356" s="2" cm="1">
        <f t="array" aca="1" ref="L356" ca="1">_xll.RiskPercentile(J356,5%)</f>
        <v>3.9215353318799058</v>
      </c>
      <c r="M356" s="2" cm="1">
        <f t="array" aca="1" ref="M356" ca="1">_xll.RiskPercentile(J356,95%)</f>
        <v>5.7735494317203067</v>
      </c>
      <c r="N356" s="3" cm="1">
        <f t="array" aca="1" ref="N356" ca="1">_xll.RiskTarget(J356,I356)</f>
        <v>0.92990595324428338</v>
      </c>
    </row>
    <row r="357" spans="1:14" x14ac:dyDescent="0.3">
      <c r="A357" s="1">
        <v>45505</v>
      </c>
      <c r="B357" s="8">
        <v>5.5094000000000003</v>
      </c>
      <c r="C357" s="7">
        <v>5.6722999999999999</v>
      </c>
      <c r="D357" s="7">
        <v>5.8647</v>
      </c>
      <c r="E357" s="7">
        <v>5.3765000000000001</v>
      </c>
      <c r="F357" s="6">
        <v>-2.63E-2</v>
      </c>
      <c r="G357" t="s">
        <v>4</v>
      </c>
      <c r="H357" s="11">
        <v>45505</v>
      </c>
      <c r="I357" s="2">
        <f t="shared" si="0"/>
        <v>5.5094000000000003</v>
      </c>
      <c r="J357" s="13">
        <f ca="1"/>
        <v>4.7869984884939365</v>
      </c>
      <c r="K357" s="2" cm="1">
        <f t="array" aca="1" ref="K357" ca="1">_xll.RiskMean(J357)</f>
        <v>4.7875758096157233</v>
      </c>
      <c r="L357" s="2" cm="1">
        <f t="array" aca="1" ref="L357" ca="1">_xll.RiskPercentile(J357,5%)</f>
        <v>3.8649104395682956</v>
      </c>
      <c r="M357" s="2" cm="1">
        <f t="array" aca="1" ref="M357" ca="1">_xll.RiskPercentile(J357,95%)</f>
        <v>5.8429124370593026</v>
      </c>
      <c r="N357" s="3" cm="1">
        <f t="array" aca="1" ref="N357" ca="1">_xll.RiskTarget(J357,I357)</f>
        <v>0.88204825036386214</v>
      </c>
    </row>
    <row r="358" spans="1:14" x14ac:dyDescent="0.3">
      <c r="A358" s="1">
        <f>EOMONTH(A357,0)+1</f>
        <v>45536</v>
      </c>
      <c r="B358" s="12"/>
      <c r="C358" s="7"/>
      <c r="D358" s="7"/>
      <c r="E358" s="7"/>
      <c r="F358" s="6"/>
      <c r="H358" s="11">
        <f>EOMONTH(H357,0)+1</f>
        <v>45536</v>
      </c>
      <c r="I358" s="2"/>
      <c r="J358" s="13">
        <f ca="1"/>
        <v>4.7789887595315657</v>
      </c>
      <c r="K358" s="2" cm="1">
        <f t="array" aca="1" ref="K358" ca="1">_xll.RiskMean(J358)</f>
        <v>4.7797969261203228</v>
      </c>
      <c r="L358" s="2" cm="1">
        <f t="array" aca="1" ref="L358" ca="1">_xll.RiskPercentile(J358,5%)</f>
        <v>3.8050619151426783</v>
      </c>
      <c r="M358" s="2" cm="1">
        <f t="array" aca="1" ref="M358" ca="1">_xll.RiskPercentile(J358,95%)</f>
        <v>5.8975603204803022</v>
      </c>
      <c r="N358" s="3"/>
    </row>
    <row r="359" spans="1:14" x14ac:dyDescent="0.3">
      <c r="A359" s="1">
        <f t="shared" ref="A359:A383" si="1">EOMONTH(A358,0)+1</f>
        <v>45566</v>
      </c>
      <c r="B359" s="12"/>
      <c r="C359" s="7"/>
      <c r="D359" s="7"/>
      <c r="E359" s="7"/>
      <c r="F359" s="6"/>
      <c r="H359" s="11">
        <f t="shared" ref="H359:H361" si="2">EOMONTH(H358,0)+1</f>
        <v>45566</v>
      </c>
      <c r="I359" s="2"/>
      <c r="J359" s="13">
        <f ca="1"/>
        <v>4.7709901436744309</v>
      </c>
      <c r="K359" s="2" cm="1">
        <f t="array" aca="1" ref="K359" ca="1">_xll.RiskMean(J359)</f>
        <v>4.7719902351721215</v>
      </c>
      <c r="L359" s="2" cm="1">
        <f t="array" aca="1" ref="L359" ca="1">_xll.RiskPercentile(J359,5%)</f>
        <v>3.754075194934233</v>
      </c>
      <c r="M359" s="2" cm="1">
        <f t="array" aca="1" ref="M359" ca="1">_xll.RiskPercentile(J359,95%)</f>
        <v>5.9385166481023735</v>
      </c>
      <c r="N359" s="3"/>
    </row>
    <row r="360" spans="1:14" x14ac:dyDescent="0.3">
      <c r="A360" s="1">
        <f t="shared" si="1"/>
        <v>45597</v>
      </c>
      <c r="B360" s="12"/>
      <c r="C360" s="7"/>
      <c r="D360" s="7"/>
      <c r="E360" s="7"/>
      <c r="F360" s="6"/>
      <c r="H360" s="11">
        <f t="shared" si="2"/>
        <v>45597</v>
      </c>
      <c r="I360" s="2"/>
      <c r="J360" s="13">
        <f ca="1"/>
        <v>4.7630368258877835</v>
      </c>
      <c r="K360" s="2" cm="1">
        <f t="array" aca="1" ref="K360" ca="1">_xll.RiskMean(J360)</f>
        <v>4.7648503695732565</v>
      </c>
      <c r="L360" s="2" cm="1">
        <f t="array" aca="1" ref="L360" ca="1">_xll.RiskPercentile(J360,5%)</f>
        <v>3.6917187599746648</v>
      </c>
      <c r="M360" s="2" cm="1">
        <f t="array" aca="1" ref="M360" ca="1">_xll.RiskPercentile(J360,95%)</f>
        <v>6.0004567561180453</v>
      </c>
      <c r="N360" s="3"/>
    </row>
    <row r="361" spans="1:14" x14ac:dyDescent="0.3">
      <c r="A361" s="1">
        <f t="shared" si="1"/>
        <v>45627</v>
      </c>
      <c r="B361" s="12"/>
      <c r="C361" s="7"/>
      <c r="D361" s="7"/>
      <c r="E361" s="7"/>
      <c r="F361" s="6"/>
      <c r="H361" s="11">
        <f t="shared" si="2"/>
        <v>45627</v>
      </c>
      <c r="I361" s="2"/>
      <c r="J361" s="13">
        <f ca="1"/>
        <v>4.7551676287782563</v>
      </c>
      <c r="K361" s="2" cm="1">
        <f t="array" aca="1" ref="K361" ca="1">_xll.RiskMean(J361)</f>
        <v>4.757023109710131</v>
      </c>
      <c r="L361" s="2" cm="1">
        <f t="array" aca="1" ref="L361" ca="1">_xll.RiskPercentile(J361,5%)</f>
        <v>3.6591547518780718</v>
      </c>
      <c r="M361" s="2" cm="1">
        <f t="array" aca="1" ref="M361" ca="1">_xll.RiskPercentile(J361,95%)</f>
        <v>6.0399952257378171</v>
      </c>
      <c r="N361" s="3"/>
    </row>
    <row r="362" spans="1:14" x14ac:dyDescent="0.3">
      <c r="A362" s="1">
        <f t="shared" si="1"/>
        <v>45658</v>
      </c>
      <c r="B362" s="12"/>
      <c r="C362" s="7"/>
      <c r="D362" s="7"/>
      <c r="E362" s="7"/>
      <c r="F362" s="6"/>
    </row>
    <row r="363" spans="1:14" x14ac:dyDescent="0.3">
      <c r="A363" s="1">
        <f t="shared" si="1"/>
        <v>45689</v>
      </c>
      <c r="B363" s="12"/>
      <c r="C363" s="7"/>
      <c r="D363" s="7"/>
      <c r="E363" s="7"/>
      <c r="F363" s="6"/>
    </row>
    <row r="364" spans="1:14" x14ac:dyDescent="0.3">
      <c r="A364" s="1">
        <f t="shared" si="1"/>
        <v>45717</v>
      </c>
      <c r="B364" s="12"/>
      <c r="C364" s="7"/>
      <c r="D364" s="7"/>
      <c r="E364" s="7"/>
      <c r="F364" s="6"/>
    </row>
    <row r="365" spans="1:14" x14ac:dyDescent="0.3">
      <c r="A365" s="1">
        <f t="shared" si="1"/>
        <v>45748</v>
      </c>
      <c r="B365" s="12"/>
      <c r="C365" s="7"/>
      <c r="D365" s="7"/>
      <c r="E365" s="7"/>
      <c r="F365" s="6"/>
    </row>
    <row r="366" spans="1:14" x14ac:dyDescent="0.3">
      <c r="A366" s="1">
        <f t="shared" si="1"/>
        <v>45778</v>
      </c>
      <c r="B366" s="12"/>
      <c r="C366" s="7"/>
      <c r="D366" s="7"/>
      <c r="E366" s="7"/>
      <c r="F366" s="6"/>
    </row>
    <row r="367" spans="1:14" x14ac:dyDescent="0.3">
      <c r="A367" s="1">
        <f t="shared" si="1"/>
        <v>45809</v>
      </c>
      <c r="B367" s="12"/>
      <c r="C367" s="7"/>
      <c r="D367" s="7"/>
      <c r="E367" s="7"/>
      <c r="F367" s="6"/>
    </row>
    <row r="368" spans="1:14" x14ac:dyDescent="0.3">
      <c r="A368" s="1">
        <f t="shared" si="1"/>
        <v>45839</v>
      </c>
      <c r="B368" s="12"/>
      <c r="C368" s="7"/>
      <c r="D368" s="7"/>
      <c r="E368" s="7"/>
      <c r="F368" s="6"/>
    </row>
    <row r="369" spans="1:6" x14ac:dyDescent="0.3">
      <c r="A369" s="1">
        <f t="shared" si="1"/>
        <v>45870</v>
      </c>
      <c r="B369" s="12"/>
      <c r="C369" s="7"/>
      <c r="D369" s="7"/>
      <c r="E369" s="7"/>
      <c r="F369" s="6"/>
    </row>
    <row r="370" spans="1:6" x14ac:dyDescent="0.3">
      <c r="A370" s="1">
        <f t="shared" si="1"/>
        <v>45901</v>
      </c>
      <c r="B370" s="12"/>
      <c r="C370" s="7"/>
      <c r="D370" s="7"/>
      <c r="E370" s="7"/>
      <c r="F370" s="6"/>
    </row>
    <row r="371" spans="1:6" x14ac:dyDescent="0.3">
      <c r="A371" s="1">
        <f t="shared" si="1"/>
        <v>45931</v>
      </c>
      <c r="B371" s="12"/>
      <c r="C371" s="7"/>
      <c r="D371" s="7"/>
      <c r="E371" s="7"/>
      <c r="F371" s="6"/>
    </row>
    <row r="372" spans="1:6" x14ac:dyDescent="0.3">
      <c r="A372" s="1">
        <f t="shared" si="1"/>
        <v>45962</v>
      </c>
      <c r="B372" s="12"/>
      <c r="C372" s="7"/>
      <c r="D372" s="7"/>
      <c r="E372" s="7"/>
      <c r="F372" s="6"/>
    </row>
    <row r="373" spans="1:6" x14ac:dyDescent="0.3">
      <c r="A373" s="1">
        <f t="shared" si="1"/>
        <v>45992</v>
      </c>
      <c r="B373" s="12"/>
      <c r="C373" s="7"/>
      <c r="D373" s="7"/>
      <c r="E373" s="7"/>
      <c r="F373" s="6"/>
    </row>
    <row r="374" spans="1:6" x14ac:dyDescent="0.3">
      <c r="A374" s="1">
        <f t="shared" si="1"/>
        <v>46023</v>
      </c>
      <c r="B374" s="12"/>
      <c r="C374" s="7"/>
      <c r="D374" s="7"/>
      <c r="E374" s="7"/>
      <c r="F374" s="6"/>
    </row>
    <row r="375" spans="1:6" x14ac:dyDescent="0.3">
      <c r="A375" s="1">
        <f t="shared" si="1"/>
        <v>46054</v>
      </c>
      <c r="B375" s="12"/>
      <c r="C375" s="7"/>
      <c r="D375" s="7"/>
      <c r="E375" s="7"/>
      <c r="F375" s="6"/>
    </row>
    <row r="376" spans="1:6" x14ac:dyDescent="0.3">
      <c r="A376" s="1">
        <f t="shared" si="1"/>
        <v>46082</v>
      </c>
      <c r="B376" s="12"/>
      <c r="C376" s="7"/>
      <c r="D376" s="7"/>
      <c r="E376" s="7"/>
      <c r="F376" s="6"/>
    </row>
    <row r="377" spans="1:6" x14ac:dyDescent="0.3">
      <c r="A377" s="1">
        <f t="shared" si="1"/>
        <v>46113</v>
      </c>
      <c r="B377" s="12"/>
      <c r="C377" s="7"/>
      <c r="D377" s="7"/>
      <c r="E377" s="7"/>
      <c r="F377" s="6"/>
    </row>
    <row r="378" spans="1:6" x14ac:dyDescent="0.3">
      <c r="A378" s="1">
        <f t="shared" si="1"/>
        <v>46143</v>
      </c>
      <c r="B378" s="12"/>
      <c r="C378" s="7"/>
      <c r="D378" s="7"/>
      <c r="E378" s="7"/>
      <c r="F378" s="6"/>
    </row>
    <row r="379" spans="1:6" x14ac:dyDescent="0.3">
      <c r="A379" s="1">
        <f t="shared" si="1"/>
        <v>46174</v>
      </c>
      <c r="B379" s="12"/>
      <c r="C379" s="7"/>
      <c r="D379" s="7"/>
      <c r="E379" s="7"/>
      <c r="F379" s="6"/>
    </row>
    <row r="380" spans="1:6" x14ac:dyDescent="0.3">
      <c r="A380" s="1">
        <f t="shared" si="1"/>
        <v>46204</v>
      </c>
      <c r="B380" s="12"/>
      <c r="C380" s="7"/>
      <c r="D380" s="7"/>
      <c r="E380" s="7"/>
      <c r="F380" s="6"/>
    </row>
    <row r="381" spans="1:6" x14ac:dyDescent="0.3">
      <c r="A381" s="1">
        <f t="shared" si="1"/>
        <v>46235</v>
      </c>
      <c r="B381" s="12"/>
      <c r="C381" s="7"/>
      <c r="D381" s="7"/>
      <c r="E381" s="7"/>
      <c r="F381" s="6"/>
    </row>
    <row r="382" spans="1:6" x14ac:dyDescent="0.3">
      <c r="A382" s="1">
        <f t="shared" si="1"/>
        <v>46266</v>
      </c>
      <c r="B382" s="12"/>
      <c r="C382" s="7"/>
      <c r="D382" s="7"/>
      <c r="E382" s="7"/>
      <c r="F382" s="6"/>
    </row>
    <row r="383" spans="1:6" x14ac:dyDescent="0.3">
      <c r="A383" s="1">
        <f t="shared" si="1"/>
        <v>46296</v>
      </c>
      <c r="B383" s="12"/>
      <c r="C383" s="7"/>
      <c r="D383" s="7"/>
      <c r="E383" s="7"/>
      <c r="F383" s="6"/>
    </row>
    <row r="384" spans="1:6" x14ac:dyDescent="0.3">
      <c r="A384" s="1">
        <f t="shared" ref="A384:A385" si="3">EOMONTH(A383,0)+1</f>
        <v>46327</v>
      </c>
      <c r="B384" s="12"/>
      <c r="C384" s="7"/>
      <c r="D384" s="7"/>
      <c r="E384" s="7"/>
      <c r="F384" s="6"/>
    </row>
    <row r="385" spans="1:6" x14ac:dyDescent="0.3">
      <c r="A385" s="1">
        <f t="shared" si="3"/>
        <v>46357</v>
      </c>
      <c r="B385" s="12"/>
      <c r="C385" s="7"/>
      <c r="D385" s="7"/>
      <c r="E385" s="7"/>
      <c r="F385" s="6"/>
    </row>
  </sheetData>
  <conditionalFormatting sqref="J349:N357 J358:M361">
    <cfRule type="expression" dxfId="8" priority="1" stopIfTrue="1">
      <formula>RiskColorCellsSimOutput</formula>
    </cfRule>
    <cfRule type="expression" dxfId="7" priority="2" stopIfTrue="1">
      <formula>RiskColorCellsSimInput</formula>
    </cfRule>
    <cfRule type="expression" dxfId="6" priority="3" stopIfTrue="1">
      <formula>RiskColorCellsSimStatistics</formula>
    </cfRule>
  </conditionalFormatting>
  <hyperlinks>
    <hyperlink ref="H2" r:id="rId1" xr:uid="{23E5083F-F47B-43C9-8336-81A6FC8C7E47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47928-AB6C-41E2-8D68-FB3D16C756E9}">
  <dimension ref="A1:K35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10.109375" bestFit="1" customWidth="1"/>
  </cols>
  <sheetData>
    <row r="1" spans="1:11" x14ac:dyDescent="0.3">
      <c r="A1" s="5" t="s">
        <v>0</v>
      </c>
      <c r="B1" s="5" t="s">
        <v>10</v>
      </c>
      <c r="C1" s="5" t="s">
        <v>9</v>
      </c>
      <c r="D1" s="5" t="s">
        <v>8</v>
      </c>
      <c r="E1" s="5" t="s">
        <v>7</v>
      </c>
      <c r="F1" s="5" t="s">
        <v>6</v>
      </c>
      <c r="H1" s="5" t="s">
        <v>2</v>
      </c>
      <c r="I1" s="11">
        <f>A357</f>
        <v>45505</v>
      </c>
      <c r="J1" s="7">
        <f>B357</f>
        <v>6.1383999999999999</v>
      </c>
      <c r="K1" s="5" t="str">
        <f>"1 EUR = "&amp;J1&amp;" BRL"</f>
        <v>1 EUR = 6.1384 BRL</v>
      </c>
    </row>
    <row r="2" spans="1:11" x14ac:dyDescent="0.3">
      <c r="A2" s="1">
        <v>34700</v>
      </c>
      <c r="B2" s="7">
        <v>1.0417000000000001</v>
      </c>
      <c r="C2" s="7">
        <v>1.0407</v>
      </c>
      <c r="D2" s="7">
        <v>1.0417000000000001</v>
      </c>
      <c r="E2" s="7">
        <v>1.0407</v>
      </c>
      <c r="F2" s="6">
        <v>2.3999999999999998E-3</v>
      </c>
      <c r="H2" s="4" t="s">
        <v>5</v>
      </c>
    </row>
    <row r="3" spans="1:11" x14ac:dyDescent="0.3">
      <c r="A3" s="1">
        <v>34731</v>
      </c>
      <c r="B3" s="7">
        <v>1.0811999999999999</v>
      </c>
      <c r="C3" s="7">
        <v>1.0789</v>
      </c>
      <c r="D3" s="7">
        <v>1.0811999999999999</v>
      </c>
      <c r="E3" s="7">
        <v>1.0789</v>
      </c>
      <c r="F3" s="6">
        <v>3.7900000000000003E-2</v>
      </c>
      <c r="H3" s="4"/>
    </row>
    <row r="4" spans="1:11" x14ac:dyDescent="0.3">
      <c r="A4" s="1">
        <v>34759</v>
      </c>
      <c r="B4" s="7">
        <v>1.1987000000000001</v>
      </c>
      <c r="C4" s="7">
        <v>1.1969000000000001</v>
      </c>
      <c r="D4" s="7">
        <v>1.1987000000000001</v>
      </c>
      <c r="E4" s="7">
        <v>1.1969000000000001</v>
      </c>
      <c r="F4" s="6">
        <v>0.1087</v>
      </c>
    </row>
    <row r="5" spans="1:11" x14ac:dyDescent="0.3">
      <c r="A5" s="1">
        <v>34790</v>
      </c>
      <c r="B5" s="7">
        <v>1.2158</v>
      </c>
      <c r="C5" s="7">
        <v>1.2146999999999999</v>
      </c>
      <c r="D5" s="7">
        <v>1.2158</v>
      </c>
      <c r="E5" s="7">
        <v>1.2146999999999999</v>
      </c>
      <c r="F5" s="6">
        <v>1.43E-2</v>
      </c>
    </row>
    <row r="6" spans="1:11" x14ac:dyDescent="0.3">
      <c r="A6" s="1">
        <v>34820</v>
      </c>
      <c r="B6" s="7">
        <v>1.1817</v>
      </c>
      <c r="C6" s="7">
        <v>1.1806000000000001</v>
      </c>
      <c r="D6" s="7">
        <v>1.1817</v>
      </c>
      <c r="E6" s="7">
        <v>1.1806000000000001</v>
      </c>
      <c r="F6" s="6">
        <v>-2.8000000000000001E-2</v>
      </c>
    </row>
    <row r="7" spans="1:11" x14ac:dyDescent="0.3">
      <c r="A7" s="1">
        <v>34851</v>
      </c>
      <c r="B7" s="7">
        <v>1.2244999999999999</v>
      </c>
      <c r="C7" s="7">
        <v>1.2237</v>
      </c>
      <c r="D7" s="7">
        <v>1.2244999999999999</v>
      </c>
      <c r="E7" s="7">
        <v>1.2237</v>
      </c>
      <c r="F7" s="6">
        <v>3.6200000000000003E-2</v>
      </c>
    </row>
    <row r="8" spans="1:11" x14ac:dyDescent="0.3">
      <c r="A8" s="1">
        <v>34881</v>
      </c>
      <c r="B8" s="7">
        <v>1.2534000000000001</v>
      </c>
      <c r="C8" s="7">
        <v>1.2528999999999999</v>
      </c>
      <c r="D8" s="7">
        <v>1.2534000000000001</v>
      </c>
      <c r="E8" s="7">
        <v>1.2528999999999999</v>
      </c>
      <c r="F8" s="6">
        <v>2.3599999999999999E-2</v>
      </c>
    </row>
    <row r="9" spans="1:11" x14ac:dyDescent="0.3">
      <c r="A9" s="1">
        <v>34912</v>
      </c>
      <c r="B9" s="7">
        <v>1.2099</v>
      </c>
      <c r="C9" s="7">
        <v>1.2091000000000001</v>
      </c>
      <c r="D9" s="7">
        <v>1.2099</v>
      </c>
      <c r="E9" s="7">
        <v>1.2091000000000001</v>
      </c>
      <c r="F9" s="6">
        <v>-3.4700000000000002E-2</v>
      </c>
    </row>
    <row r="10" spans="1:11" x14ac:dyDescent="0.3">
      <c r="A10" s="1">
        <v>34943</v>
      </c>
      <c r="B10" s="7">
        <v>1.2361</v>
      </c>
      <c r="C10" s="7">
        <v>1.2355</v>
      </c>
      <c r="D10" s="7">
        <v>1.2361</v>
      </c>
      <c r="E10" s="7">
        <v>1.2355</v>
      </c>
      <c r="F10" s="6">
        <v>2.1700000000000001E-2</v>
      </c>
    </row>
    <row r="11" spans="1:11" x14ac:dyDescent="0.3">
      <c r="A11" s="1">
        <v>34973</v>
      </c>
      <c r="B11" s="7">
        <v>1.2511000000000001</v>
      </c>
      <c r="C11" s="7">
        <v>1.2503</v>
      </c>
      <c r="D11" s="7">
        <v>1.2511000000000001</v>
      </c>
      <c r="E11" s="7">
        <v>1.2503</v>
      </c>
      <c r="F11" s="6">
        <v>1.21E-2</v>
      </c>
    </row>
    <row r="12" spans="1:11" x14ac:dyDescent="0.3">
      <c r="A12" s="1">
        <v>35004</v>
      </c>
      <c r="B12" s="7">
        <v>1.2322</v>
      </c>
      <c r="C12" s="7">
        <v>1.2317</v>
      </c>
      <c r="D12" s="7">
        <v>1.2322</v>
      </c>
      <c r="E12" s="7">
        <v>1.2317</v>
      </c>
      <c r="F12" s="6">
        <v>-1.5100000000000001E-2</v>
      </c>
    </row>
    <row r="13" spans="1:11" x14ac:dyDescent="0.3">
      <c r="A13" s="1">
        <v>35034</v>
      </c>
      <c r="B13" s="7">
        <v>1.242</v>
      </c>
      <c r="C13" s="7">
        <v>1.2408999999999999</v>
      </c>
      <c r="D13" s="7">
        <v>1.242</v>
      </c>
      <c r="E13" s="7">
        <v>1.2408999999999999</v>
      </c>
      <c r="F13" s="6">
        <v>8.0000000000000002E-3</v>
      </c>
    </row>
    <row r="14" spans="1:11" x14ac:dyDescent="0.3">
      <c r="A14" s="1">
        <v>35065</v>
      </c>
      <c r="B14" s="7">
        <v>1.2069000000000001</v>
      </c>
      <c r="C14" s="7">
        <v>1.2063999999999999</v>
      </c>
      <c r="D14" s="7">
        <v>1.2069000000000001</v>
      </c>
      <c r="E14" s="7">
        <v>1.2063999999999999</v>
      </c>
      <c r="F14" s="6">
        <v>-2.8299999999999999E-2</v>
      </c>
    </row>
    <row r="15" spans="1:11" x14ac:dyDescent="0.3">
      <c r="A15" s="1">
        <v>35096</v>
      </c>
      <c r="B15" s="7">
        <v>1.2357</v>
      </c>
      <c r="C15" s="7">
        <v>1.2350000000000001</v>
      </c>
      <c r="D15" s="7">
        <v>1.2357</v>
      </c>
      <c r="E15" s="7">
        <v>1.2350000000000001</v>
      </c>
      <c r="F15" s="6">
        <v>2.3900000000000001E-2</v>
      </c>
    </row>
    <row r="16" spans="1:11" x14ac:dyDescent="0.3">
      <c r="A16" s="1">
        <v>35125</v>
      </c>
      <c r="B16" s="7">
        <v>1.2403</v>
      </c>
      <c r="C16" s="7">
        <v>1.2399</v>
      </c>
      <c r="D16" s="7">
        <v>1.2403</v>
      </c>
      <c r="E16" s="7">
        <v>1.2399</v>
      </c>
      <c r="F16" s="6">
        <v>3.7000000000000002E-3</v>
      </c>
    </row>
    <row r="17" spans="1:6" x14ac:dyDescent="0.3">
      <c r="A17" s="1">
        <v>35156</v>
      </c>
      <c r="B17" s="7">
        <v>1.2171000000000001</v>
      </c>
      <c r="C17" s="7">
        <v>1.2165999999999999</v>
      </c>
      <c r="D17" s="7">
        <v>1.2171000000000001</v>
      </c>
      <c r="E17" s="7">
        <v>1.2165999999999999</v>
      </c>
      <c r="F17" s="6">
        <v>-1.8700000000000001E-2</v>
      </c>
    </row>
    <row r="18" spans="1:6" x14ac:dyDescent="0.3">
      <c r="A18" s="1">
        <v>35186</v>
      </c>
      <c r="B18" s="7">
        <v>1.2370000000000001</v>
      </c>
      <c r="C18" s="7">
        <v>1.2362</v>
      </c>
      <c r="D18" s="7">
        <v>1.2370000000000001</v>
      </c>
      <c r="E18" s="7">
        <v>1.2362</v>
      </c>
      <c r="F18" s="6">
        <v>1.6400000000000001E-2</v>
      </c>
    </row>
    <row r="19" spans="1:6" x14ac:dyDescent="0.3">
      <c r="A19" s="1">
        <v>35217</v>
      </c>
      <c r="B19" s="7">
        <v>1.2484</v>
      </c>
      <c r="C19" s="7">
        <v>1.2475000000000001</v>
      </c>
      <c r="D19" s="7">
        <v>1.2484</v>
      </c>
      <c r="E19" s="7">
        <v>1.2475000000000001</v>
      </c>
      <c r="F19" s="6">
        <v>9.1999999999999998E-3</v>
      </c>
    </row>
    <row r="20" spans="1:6" x14ac:dyDescent="0.3">
      <c r="A20" s="1">
        <v>35247</v>
      </c>
      <c r="B20" s="7">
        <v>1.2948999999999999</v>
      </c>
      <c r="C20" s="7">
        <v>1.2941</v>
      </c>
      <c r="D20" s="7">
        <v>1.2948999999999999</v>
      </c>
      <c r="E20" s="7">
        <v>1.2941</v>
      </c>
      <c r="F20" s="6">
        <v>3.7199999999999997E-2</v>
      </c>
    </row>
    <row r="21" spans="1:6" x14ac:dyDescent="0.3">
      <c r="A21" s="1">
        <v>35278</v>
      </c>
      <c r="B21" s="7">
        <v>1.294</v>
      </c>
      <c r="C21" s="7">
        <v>1.2931999999999999</v>
      </c>
      <c r="D21" s="7">
        <v>1.294</v>
      </c>
      <c r="E21" s="7">
        <v>1.2931999999999999</v>
      </c>
      <c r="F21" s="6">
        <v>-6.9999999999999999E-4</v>
      </c>
    </row>
    <row r="22" spans="1:6" x14ac:dyDescent="0.3">
      <c r="A22" s="1">
        <v>35309</v>
      </c>
      <c r="B22" s="7">
        <v>1.2768999999999999</v>
      </c>
      <c r="C22" s="7">
        <v>1.2761</v>
      </c>
      <c r="D22" s="7">
        <v>1.2768999999999999</v>
      </c>
      <c r="E22" s="7">
        <v>1.2761</v>
      </c>
      <c r="F22" s="6">
        <v>-1.32E-2</v>
      </c>
    </row>
    <row r="23" spans="1:6" x14ac:dyDescent="0.3">
      <c r="A23" s="1">
        <v>35339</v>
      </c>
      <c r="B23" s="7">
        <v>1.2989999999999999</v>
      </c>
      <c r="C23" s="7">
        <v>1.2982</v>
      </c>
      <c r="D23" s="7">
        <v>1.2989999999999999</v>
      </c>
      <c r="E23" s="7">
        <v>1.2982</v>
      </c>
      <c r="F23" s="6">
        <v>1.7299999999999999E-2</v>
      </c>
    </row>
    <row r="24" spans="1:6" x14ac:dyDescent="0.3">
      <c r="A24" s="1">
        <v>35370</v>
      </c>
      <c r="B24" s="7">
        <v>1.2949999999999999</v>
      </c>
      <c r="C24" s="7">
        <v>1.2944</v>
      </c>
      <c r="D24" s="7">
        <v>1.2949999999999999</v>
      </c>
      <c r="E24" s="7">
        <v>1.2944</v>
      </c>
      <c r="F24" s="6">
        <v>-3.0999999999999999E-3</v>
      </c>
    </row>
    <row r="25" spans="1:6" x14ac:dyDescent="0.3">
      <c r="A25" s="1">
        <v>35400</v>
      </c>
      <c r="B25" s="7">
        <v>1.3028999999999999</v>
      </c>
      <c r="C25" s="7">
        <v>1.3021</v>
      </c>
      <c r="D25" s="7">
        <v>1.3028999999999999</v>
      </c>
      <c r="E25" s="7">
        <v>1.3021</v>
      </c>
      <c r="F25" s="6">
        <v>6.1000000000000004E-3</v>
      </c>
    </row>
    <row r="26" spans="1:6" x14ac:dyDescent="0.3">
      <c r="A26" s="1">
        <v>35431</v>
      </c>
      <c r="B26" s="7">
        <v>1.2335</v>
      </c>
      <c r="C26" s="7">
        <v>1.2329000000000001</v>
      </c>
      <c r="D26" s="7">
        <v>1.2335</v>
      </c>
      <c r="E26" s="7">
        <v>1.2329000000000001</v>
      </c>
      <c r="F26" s="6">
        <v>-5.33E-2</v>
      </c>
    </row>
    <row r="27" spans="1:6" x14ac:dyDescent="0.3">
      <c r="A27" s="1">
        <v>35462</v>
      </c>
      <c r="B27" s="7">
        <v>1.2052</v>
      </c>
      <c r="C27" s="7">
        <v>1.2045999999999999</v>
      </c>
      <c r="D27" s="7">
        <v>1.2052</v>
      </c>
      <c r="E27" s="7">
        <v>1.2045999999999999</v>
      </c>
      <c r="F27" s="6">
        <v>-2.29E-2</v>
      </c>
    </row>
    <row r="28" spans="1:6" x14ac:dyDescent="0.3">
      <c r="A28" s="1">
        <v>35490</v>
      </c>
      <c r="B28" s="7">
        <v>1.2369000000000001</v>
      </c>
      <c r="C28" s="7">
        <v>1.2361</v>
      </c>
      <c r="D28" s="7">
        <v>1.2369000000000001</v>
      </c>
      <c r="E28" s="7">
        <v>1.2361</v>
      </c>
      <c r="F28" s="6">
        <v>2.63E-2</v>
      </c>
    </row>
    <row r="29" spans="1:6" x14ac:dyDescent="0.3">
      <c r="A29" s="1">
        <v>35521</v>
      </c>
      <c r="B29" s="7">
        <v>1.1969000000000001</v>
      </c>
      <c r="C29" s="7">
        <v>1.1962999999999999</v>
      </c>
      <c r="D29" s="7">
        <v>1.1969000000000001</v>
      </c>
      <c r="E29" s="7">
        <v>1.1962999999999999</v>
      </c>
      <c r="F29" s="6">
        <v>-3.2300000000000002E-2</v>
      </c>
    </row>
    <row r="30" spans="1:6" x14ac:dyDescent="0.3">
      <c r="A30" s="1">
        <v>35551</v>
      </c>
      <c r="B30" s="7">
        <v>1.2212000000000001</v>
      </c>
      <c r="C30" s="7">
        <v>1.2205999999999999</v>
      </c>
      <c r="D30" s="7">
        <v>1.2212000000000001</v>
      </c>
      <c r="E30" s="7">
        <v>1.2205999999999999</v>
      </c>
      <c r="F30" s="6">
        <v>2.0299999999999999E-2</v>
      </c>
    </row>
    <row r="31" spans="1:6" x14ac:dyDescent="0.3">
      <c r="A31" s="1">
        <v>35582</v>
      </c>
      <c r="B31" s="7">
        <v>1.2128000000000001</v>
      </c>
      <c r="C31" s="7">
        <v>1.2121999999999999</v>
      </c>
      <c r="D31" s="7">
        <v>1.2128000000000001</v>
      </c>
      <c r="E31" s="7">
        <v>1.2121999999999999</v>
      </c>
      <c r="F31" s="6">
        <v>-6.8999999999999999E-3</v>
      </c>
    </row>
    <row r="32" spans="1:6" x14ac:dyDescent="0.3">
      <c r="A32" s="1">
        <v>35612</v>
      </c>
      <c r="B32" s="7">
        <v>1.1623000000000001</v>
      </c>
      <c r="C32" s="7">
        <v>1.1617</v>
      </c>
      <c r="D32" s="7">
        <v>1.1623000000000001</v>
      </c>
      <c r="E32" s="7">
        <v>1.1617</v>
      </c>
      <c r="F32" s="6">
        <v>-4.1599999999999998E-2</v>
      </c>
    </row>
    <row r="33" spans="1:6" x14ac:dyDescent="0.3">
      <c r="A33" s="1">
        <v>35643</v>
      </c>
      <c r="B33" s="7">
        <v>1.1875</v>
      </c>
      <c r="C33" s="7">
        <v>1.1868000000000001</v>
      </c>
      <c r="D33" s="7">
        <v>1.1875</v>
      </c>
      <c r="E33" s="7">
        <v>1.1868000000000001</v>
      </c>
      <c r="F33" s="6">
        <v>2.1700000000000001E-2</v>
      </c>
    </row>
    <row r="34" spans="1:6" x14ac:dyDescent="0.3">
      <c r="A34" s="1">
        <v>35674</v>
      </c>
      <c r="B34" s="7">
        <v>1.2190000000000001</v>
      </c>
      <c r="C34" s="7">
        <v>1.2185999999999999</v>
      </c>
      <c r="D34" s="7">
        <v>1.2190000000000001</v>
      </c>
      <c r="E34" s="7">
        <v>1.2185999999999999</v>
      </c>
      <c r="F34" s="6">
        <v>2.6499999999999999E-2</v>
      </c>
    </row>
    <row r="35" spans="1:6" x14ac:dyDescent="0.3">
      <c r="A35" s="1">
        <v>35704</v>
      </c>
      <c r="B35" s="7">
        <v>1.2603</v>
      </c>
      <c r="C35" s="7">
        <v>1.2596000000000001</v>
      </c>
      <c r="D35" s="7">
        <v>1.2603</v>
      </c>
      <c r="E35" s="7">
        <v>1.2596000000000001</v>
      </c>
      <c r="F35" s="6">
        <v>3.39E-2</v>
      </c>
    </row>
    <row r="36" spans="1:6" x14ac:dyDescent="0.3">
      <c r="A36" s="1">
        <v>35735</v>
      </c>
      <c r="B36" s="7">
        <v>1.2455000000000001</v>
      </c>
      <c r="C36" s="7">
        <v>1.2448999999999999</v>
      </c>
      <c r="D36" s="7">
        <v>1.2455000000000001</v>
      </c>
      <c r="E36" s="7">
        <v>1.2448999999999999</v>
      </c>
      <c r="F36" s="6">
        <v>-1.17E-2</v>
      </c>
    </row>
    <row r="37" spans="1:6" x14ac:dyDescent="0.3">
      <c r="A37" s="1">
        <v>35765</v>
      </c>
      <c r="B37" s="7">
        <v>1.2266999999999999</v>
      </c>
      <c r="C37" s="7">
        <v>1.226</v>
      </c>
      <c r="D37" s="7">
        <v>1.2266999999999999</v>
      </c>
      <c r="E37" s="7">
        <v>1.226</v>
      </c>
      <c r="F37" s="6">
        <v>-1.5100000000000001E-2</v>
      </c>
    </row>
    <row r="38" spans="1:6" x14ac:dyDescent="0.3">
      <c r="A38" s="1">
        <v>35796</v>
      </c>
      <c r="B38" s="7">
        <v>1.2117</v>
      </c>
      <c r="C38" s="7">
        <v>1.21</v>
      </c>
      <c r="D38" s="7">
        <v>1.2117</v>
      </c>
      <c r="E38" s="7">
        <v>1.21</v>
      </c>
      <c r="F38" s="6">
        <v>-1.2200000000000001E-2</v>
      </c>
    </row>
    <row r="39" spans="1:6" x14ac:dyDescent="0.3">
      <c r="A39" s="1">
        <v>35827</v>
      </c>
      <c r="B39" s="7">
        <v>1.2299</v>
      </c>
      <c r="C39" s="7">
        <v>1.2292000000000001</v>
      </c>
      <c r="D39" s="7">
        <v>1.2299</v>
      </c>
      <c r="E39" s="7">
        <v>1.2292000000000001</v>
      </c>
      <c r="F39" s="6">
        <v>1.4999999999999999E-2</v>
      </c>
    </row>
    <row r="40" spans="1:6" x14ac:dyDescent="0.3">
      <c r="A40" s="1">
        <v>35855</v>
      </c>
      <c r="B40" s="7">
        <v>1.2242999999999999</v>
      </c>
      <c r="C40" s="7">
        <v>1.224</v>
      </c>
      <c r="D40" s="7">
        <v>1.2242999999999999</v>
      </c>
      <c r="E40" s="7">
        <v>1.224</v>
      </c>
      <c r="F40" s="6">
        <v>-4.5999999999999999E-3</v>
      </c>
    </row>
    <row r="41" spans="1:6" x14ac:dyDescent="0.3">
      <c r="A41" s="1">
        <v>35886</v>
      </c>
      <c r="B41" s="7">
        <v>1.2602</v>
      </c>
      <c r="C41" s="7">
        <v>1.2596000000000001</v>
      </c>
      <c r="D41" s="7">
        <v>1.2602</v>
      </c>
      <c r="E41" s="7">
        <v>1.2596000000000001</v>
      </c>
      <c r="F41" s="6">
        <v>2.93E-2</v>
      </c>
    </row>
    <row r="42" spans="1:6" x14ac:dyDescent="0.3">
      <c r="A42" s="1">
        <v>35916</v>
      </c>
      <c r="B42" s="7">
        <v>1.2688999999999999</v>
      </c>
      <c r="C42" s="7">
        <v>1.2682</v>
      </c>
      <c r="D42" s="7">
        <v>1.2688999999999999</v>
      </c>
      <c r="E42" s="7">
        <v>1.2682</v>
      </c>
      <c r="F42" s="6">
        <v>6.8999999999999999E-3</v>
      </c>
    </row>
    <row r="43" spans="1:6" x14ac:dyDescent="0.3">
      <c r="A43" s="1">
        <v>35947</v>
      </c>
      <c r="B43" s="7">
        <v>1.2666999999999999</v>
      </c>
      <c r="C43" s="7">
        <v>1.266</v>
      </c>
      <c r="D43" s="7">
        <v>1.2666999999999999</v>
      </c>
      <c r="E43" s="7">
        <v>1.266</v>
      </c>
      <c r="F43" s="6">
        <v>-1.6999999999999999E-3</v>
      </c>
    </row>
    <row r="44" spans="1:6" x14ac:dyDescent="0.3">
      <c r="A44" s="1">
        <v>35977</v>
      </c>
      <c r="B44" s="7">
        <v>1.2903</v>
      </c>
      <c r="C44" s="7">
        <v>1.2897000000000001</v>
      </c>
      <c r="D44" s="7">
        <v>1.2903</v>
      </c>
      <c r="E44" s="7">
        <v>1.2897000000000001</v>
      </c>
      <c r="F44" s="6">
        <v>1.8599999999999998E-2</v>
      </c>
    </row>
    <row r="45" spans="1:6" x14ac:dyDescent="0.3">
      <c r="A45" s="1">
        <v>36008</v>
      </c>
      <c r="B45" s="7">
        <v>1.3299000000000001</v>
      </c>
      <c r="C45" s="7">
        <v>1.3290999999999999</v>
      </c>
      <c r="D45" s="7">
        <v>1.3299000000000001</v>
      </c>
      <c r="E45" s="7">
        <v>1.3290999999999999</v>
      </c>
      <c r="F45" s="6">
        <v>3.0700000000000002E-2</v>
      </c>
    </row>
    <row r="46" spans="1:6" x14ac:dyDescent="0.3">
      <c r="A46" s="1">
        <v>36039</v>
      </c>
      <c r="B46" s="7">
        <v>1.3968</v>
      </c>
      <c r="C46" s="7">
        <v>1.3958999999999999</v>
      </c>
      <c r="D46" s="7">
        <v>1.3968</v>
      </c>
      <c r="E46" s="7">
        <v>1.3958999999999999</v>
      </c>
      <c r="F46" s="6">
        <v>5.0299999999999997E-2</v>
      </c>
    </row>
    <row r="47" spans="1:6" x14ac:dyDescent="0.3">
      <c r="A47" s="1">
        <v>36069</v>
      </c>
      <c r="B47" s="7">
        <v>1.4180999999999999</v>
      </c>
      <c r="C47" s="7">
        <v>1.4174</v>
      </c>
      <c r="D47" s="7">
        <v>1.4180999999999999</v>
      </c>
      <c r="E47" s="7">
        <v>1.4174</v>
      </c>
      <c r="F47" s="6">
        <v>1.52E-2</v>
      </c>
    </row>
    <row r="48" spans="1:6" x14ac:dyDescent="0.3">
      <c r="A48" s="1">
        <v>36100</v>
      </c>
      <c r="B48" s="7">
        <v>1.3938999999999999</v>
      </c>
      <c r="C48" s="7">
        <v>1.3933</v>
      </c>
      <c r="D48" s="7">
        <v>1.3938999999999999</v>
      </c>
      <c r="E48" s="7">
        <v>1.3933</v>
      </c>
      <c r="F48" s="6">
        <v>-1.7100000000000001E-2</v>
      </c>
    </row>
    <row r="49" spans="1:6" x14ac:dyDescent="0.3">
      <c r="A49" s="1">
        <v>36130</v>
      </c>
      <c r="B49" s="7">
        <v>1.4164000000000001</v>
      </c>
      <c r="C49" s="7">
        <v>1.4158999999999999</v>
      </c>
      <c r="D49" s="7">
        <v>1.4164000000000001</v>
      </c>
      <c r="E49" s="7">
        <v>1.4158999999999999</v>
      </c>
      <c r="F49" s="6">
        <v>1.61E-2</v>
      </c>
    </row>
    <row r="50" spans="1:6" x14ac:dyDescent="0.3">
      <c r="A50" s="1">
        <v>36161</v>
      </c>
      <c r="B50" s="7">
        <v>2.3696999999999999</v>
      </c>
      <c r="C50" s="7">
        <v>2.3521000000000001</v>
      </c>
      <c r="D50" s="7">
        <v>2.4361999999999999</v>
      </c>
      <c r="E50" s="7">
        <v>2.1865000000000001</v>
      </c>
      <c r="F50" s="6">
        <v>0.67300000000000004</v>
      </c>
    </row>
    <row r="51" spans="1:6" x14ac:dyDescent="0.3">
      <c r="A51" s="1">
        <v>36192</v>
      </c>
      <c r="B51" s="7">
        <v>2.2435999999999998</v>
      </c>
      <c r="C51" s="7">
        <v>2.3571</v>
      </c>
      <c r="D51" s="7">
        <v>2.3647</v>
      </c>
      <c r="E51" s="7">
        <v>1.9479</v>
      </c>
      <c r="F51" s="6">
        <v>-5.3199999999999997E-2</v>
      </c>
    </row>
    <row r="52" spans="1:6" x14ac:dyDescent="0.3">
      <c r="A52" s="1">
        <v>36220</v>
      </c>
      <c r="B52" s="7">
        <v>1.8498000000000001</v>
      </c>
      <c r="C52" s="7">
        <v>2.2292999999999998</v>
      </c>
      <c r="D52" s="7">
        <v>2.4055</v>
      </c>
      <c r="E52" s="7">
        <v>1.8435999999999999</v>
      </c>
      <c r="F52" s="6">
        <v>-0.17549999999999999</v>
      </c>
    </row>
    <row r="53" spans="1:6" x14ac:dyDescent="0.3">
      <c r="A53" s="1">
        <v>36251</v>
      </c>
      <c r="B53" s="7">
        <v>1.7605</v>
      </c>
      <c r="C53" s="7">
        <v>1.8472</v>
      </c>
      <c r="D53" s="7">
        <v>1.8792</v>
      </c>
      <c r="E53" s="7">
        <v>1.7470000000000001</v>
      </c>
      <c r="F53" s="6">
        <v>-4.8300000000000003E-2</v>
      </c>
    </row>
    <row r="54" spans="1:6" x14ac:dyDescent="0.3">
      <c r="A54" s="1">
        <v>36281</v>
      </c>
      <c r="B54" s="7">
        <v>1.7927</v>
      </c>
      <c r="C54" s="7">
        <v>1.7615000000000001</v>
      </c>
      <c r="D54" s="7">
        <v>1.8694999999999999</v>
      </c>
      <c r="E54" s="7">
        <v>1.7311000000000001</v>
      </c>
      <c r="F54" s="6">
        <v>1.83E-2</v>
      </c>
    </row>
    <row r="55" spans="1:6" x14ac:dyDescent="0.3">
      <c r="A55" s="1">
        <v>36312</v>
      </c>
      <c r="B55" s="7">
        <v>1.8151999999999999</v>
      </c>
      <c r="C55" s="7">
        <v>1.7922</v>
      </c>
      <c r="D55" s="7">
        <v>1.8888</v>
      </c>
      <c r="E55" s="7">
        <v>1.7784</v>
      </c>
      <c r="F55" s="6">
        <v>1.26E-2</v>
      </c>
    </row>
    <row r="56" spans="1:6" x14ac:dyDescent="0.3">
      <c r="A56" s="1">
        <v>36342</v>
      </c>
      <c r="B56" s="7">
        <v>1.9305000000000001</v>
      </c>
      <c r="C56" s="7">
        <v>1.8149</v>
      </c>
      <c r="D56" s="7">
        <v>1.9520999999999999</v>
      </c>
      <c r="E56" s="7">
        <v>1.7843</v>
      </c>
      <c r="F56" s="6">
        <v>6.3500000000000001E-2</v>
      </c>
    </row>
    <row r="57" spans="1:6" x14ac:dyDescent="0.3">
      <c r="A57" s="1">
        <v>36373</v>
      </c>
      <c r="B57" s="7">
        <v>2.0263</v>
      </c>
      <c r="C57" s="7">
        <v>1.9245000000000001</v>
      </c>
      <c r="D57" s="7">
        <v>2.1221999999999999</v>
      </c>
      <c r="E57" s="7">
        <v>1.8922000000000001</v>
      </c>
      <c r="F57" s="6">
        <v>4.9599999999999998E-2</v>
      </c>
    </row>
    <row r="58" spans="1:6" x14ac:dyDescent="0.3">
      <c r="A58" s="1">
        <v>36404</v>
      </c>
      <c r="B58" s="7">
        <v>2.0693999999999999</v>
      </c>
      <c r="C58" s="7">
        <v>2.0251000000000001</v>
      </c>
      <c r="D58" s="7">
        <v>2.0817000000000001</v>
      </c>
      <c r="E58" s="7">
        <v>1.9228000000000001</v>
      </c>
      <c r="F58" s="6">
        <v>2.1299999999999999E-2</v>
      </c>
    </row>
    <row r="59" spans="1:6" x14ac:dyDescent="0.3">
      <c r="A59" s="1">
        <v>36434</v>
      </c>
      <c r="B59" s="7">
        <v>2.0552999999999999</v>
      </c>
      <c r="C59" s="7">
        <v>2.0669</v>
      </c>
      <c r="D59" s="7">
        <v>2.1720999999999999</v>
      </c>
      <c r="E59" s="7">
        <v>2.0343</v>
      </c>
      <c r="F59" s="6">
        <v>-6.7999999999999996E-3</v>
      </c>
    </row>
    <row r="60" spans="1:6" x14ac:dyDescent="0.3">
      <c r="A60" s="1">
        <v>36465</v>
      </c>
      <c r="B60" s="7">
        <v>1.9400999999999999</v>
      </c>
      <c r="C60" s="7">
        <v>2.0537000000000001</v>
      </c>
      <c r="D60" s="7">
        <v>2.0638999999999998</v>
      </c>
      <c r="E60" s="7">
        <v>1.9245000000000001</v>
      </c>
      <c r="F60" s="6">
        <v>-5.6099999999999997E-2</v>
      </c>
    </row>
    <row r="61" spans="1:6" x14ac:dyDescent="0.3">
      <c r="A61" s="1">
        <v>36495</v>
      </c>
      <c r="B61" s="7">
        <v>1.819</v>
      </c>
      <c r="C61" s="7">
        <v>1.9395</v>
      </c>
      <c r="D61" s="7">
        <v>1.9488000000000001</v>
      </c>
      <c r="E61" s="7">
        <v>1.7833000000000001</v>
      </c>
      <c r="F61" s="6">
        <v>-6.2399999999999997E-2</v>
      </c>
    </row>
    <row r="62" spans="1:6" x14ac:dyDescent="0.3">
      <c r="A62" s="1">
        <v>36526</v>
      </c>
      <c r="B62" s="7">
        <v>1.7298</v>
      </c>
      <c r="C62" s="7">
        <v>1.8129999999999999</v>
      </c>
      <c r="D62" s="7">
        <v>1.9424999999999999</v>
      </c>
      <c r="E62" s="7">
        <v>1.7238</v>
      </c>
      <c r="F62" s="6">
        <v>-4.9000000000000002E-2</v>
      </c>
    </row>
    <row r="63" spans="1:6" x14ac:dyDescent="0.3">
      <c r="A63" s="1">
        <v>36557</v>
      </c>
      <c r="B63" s="7">
        <v>1.7053</v>
      </c>
      <c r="C63" s="7">
        <v>1.7297</v>
      </c>
      <c r="D63" s="7">
        <v>1.8031999999999999</v>
      </c>
      <c r="E63" s="7">
        <v>1.6648000000000001</v>
      </c>
      <c r="F63" s="6">
        <v>-1.4200000000000001E-2</v>
      </c>
    </row>
    <row r="64" spans="1:6" x14ac:dyDescent="0.3">
      <c r="A64" s="1">
        <v>36586</v>
      </c>
      <c r="B64" s="7">
        <v>1.6584000000000001</v>
      </c>
      <c r="C64" s="7">
        <v>1.7039</v>
      </c>
      <c r="D64" s="7">
        <v>1.7265999999999999</v>
      </c>
      <c r="E64" s="7">
        <v>1.6478999999999999</v>
      </c>
      <c r="F64" s="6">
        <v>-2.75E-2</v>
      </c>
    </row>
    <row r="65" spans="1:6" x14ac:dyDescent="0.3">
      <c r="A65" s="1">
        <v>36617</v>
      </c>
      <c r="B65" s="7">
        <v>1.6463000000000001</v>
      </c>
      <c r="C65" s="7">
        <v>1.6567000000000001</v>
      </c>
      <c r="D65" s="7">
        <v>1.7275</v>
      </c>
      <c r="E65" s="7">
        <v>1.6285000000000001</v>
      </c>
      <c r="F65" s="6">
        <v>-7.3000000000000001E-3</v>
      </c>
    </row>
    <row r="66" spans="1:6" x14ac:dyDescent="0.3">
      <c r="A66" s="1">
        <v>36647</v>
      </c>
      <c r="B66" s="7">
        <v>1.7109000000000001</v>
      </c>
      <c r="C66" s="7">
        <v>1.6449</v>
      </c>
      <c r="D66" s="7">
        <v>1.7290000000000001</v>
      </c>
      <c r="E66" s="7">
        <v>1.6012999999999999</v>
      </c>
      <c r="F66" s="6">
        <v>3.9199999999999999E-2</v>
      </c>
    </row>
    <row r="67" spans="1:6" x14ac:dyDescent="0.3">
      <c r="A67" s="1">
        <v>36678</v>
      </c>
      <c r="B67" s="7">
        <v>1.7213000000000001</v>
      </c>
      <c r="C67" s="7">
        <v>1.708</v>
      </c>
      <c r="D67" s="7">
        <v>1.7497</v>
      </c>
      <c r="E67" s="7">
        <v>1.6856</v>
      </c>
      <c r="F67" s="6">
        <v>6.1000000000000004E-3</v>
      </c>
    </row>
    <row r="68" spans="1:6" x14ac:dyDescent="0.3">
      <c r="A68" s="1">
        <v>36708</v>
      </c>
      <c r="B68" s="7">
        <v>1.6519999999999999</v>
      </c>
      <c r="C68" s="7">
        <v>1.7197</v>
      </c>
      <c r="D68" s="7">
        <v>1.7304999999999999</v>
      </c>
      <c r="E68" s="7">
        <v>1.6335</v>
      </c>
      <c r="F68" s="6">
        <v>-4.0300000000000002E-2</v>
      </c>
    </row>
    <row r="69" spans="1:6" x14ac:dyDescent="0.3">
      <c r="A69" s="1">
        <v>36739</v>
      </c>
      <c r="B69" s="7">
        <v>1.6208</v>
      </c>
      <c r="C69" s="7">
        <v>1.6516</v>
      </c>
      <c r="D69" s="7">
        <v>1.6631</v>
      </c>
      <c r="E69" s="7">
        <v>1.5959000000000001</v>
      </c>
      <c r="F69" s="6">
        <v>-1.89E-2</v>
      </c>
    </row>
    <row r="70" spans="1:6" x14ac:dyDescent="0.3">
      <c r="A70" s="1">
        <v>36770</v>
      </c>
      <c r="B70" s="7">
        <v>1.6293</v>
      </c>
      <c r="C70" s="7">
        <v>1.6196999999999999</v>
      </c>
      <c r="D70" s="7">
        <v>1.6729000000000001</v>
      </c>
      <c r="E70" s="7">
        <v>1.554</v>
      </c>
      <c r="F70" s="6">
        <v>5.1999999999999998E-3</v>
      </c>
    </row>
    <row r="71" spans="1:6" x14ac:dyDescent="0.3">
      <c r="A71" s="1">
        <v>36800</v>
      </c>
      <c r="B71" s="7">
        <v>1.613</v>
      </c>
      <c r="C71" s="7">
        <v>1.6292</v>
      </c>
      <c r="D71" s="7">
        <v>1.6337999999999999</v>
      </c>
      <c r="E71" s="7">
        <v>1.5602</v>
      </c>
      <c r="F71" s="6">
        <v>-0.01</v>
      </c>
    </row>
    <row r="72" spans="1:6" x14ac:dyDescent="0.3">
      <c r="A72" s="1">
        <v>36831</v>
      </c>
      <c r="B72" s="7">
        <v>1.7269000000000001</v>
      </c>
      <c r="C72" s="7">
        <v>1.6111</v>
      </c>
      <c r="D72" s="7">
        <v>1.7304999999999999</v>
      </c>
      <c r="E72" s="7">
        <v>1.6054999999999999</v>
      </c>
      <c r="F72" s="6">
        <v>7.0599999999999996E-2</v>
      </c>
    </row>
    <row r="73" spans="1:6" x14ac:dyDescent="0.3">
      <c r="A73" s="1">
        <v>36861</v>
      </c>
      <c r="B73" s="7">
        <v>1.8376999999999999</v>
      </c>
      <c r="C73" s="7">
        <v>1.7261</v>
      </c>
      <c r="D73" s="7">
        <v>1.8382000000000001</v>
      </c>
      <c r="E73" s="7">
        <v>1.7065999999999999</v>
      </c>
      <c r="F73" s="6">
        <v>6.4199999999999993E-2</v>
      </c>
    </row>
    <row r="74" spans="1:6" x14ac:dyDescent="0.3">
      <c r="A74" s="1">
        <v>36892</v>
      </c>
      <c r="B74" s="7">
        <v>1.8455999999999999</v>
      </c>
      <c r="C74" s="7">
        <v>1.8365</v>
      </c>
      <c r="D74" s="7">
        <v>1.8765000000000001</v>
      </c>
      <c r="E74" s="7">
        <v>1.7863</v>
      </c>
      <c r="F74" s="6">
        <v>4.3E-3</v>
      </c>
    </row>
    <row r="75" spans="1:6" x14ac:dyDescent="0.3">
      <c r="A75" s="1">
        <v>36923</v>
      </c>
      <c r="B75" s="7">
        <v>1.8894</v>
      </c>
      <c r="C75" s="7">
        <v>1.8459000000000001</v>
      </c>
      <c r="D75" s="7">
        <v>1.8920999999999999</v>
      </c>
      <c r="E75" s="7">
        <v>1.7875000000000001</v>
      </c>
      <c r="F75" s="6">
        <v>2.3699999999999999E-2</v>
      </c>
    </row>
    <row r="76" spans="1:6" x14ac:dyDescent="0.3">
      <c r="A76" s="1">
        <v>36951</v>
      </c>
      <c r="B76" s="7">
        <v>1.8906000000000001</v>
      </c>
      <c r="C76" s="7">
        <v>1.8898999999999999</v>
      </c>
      <c r="D76" s="7">
        <v>1.9567000000000001</v>
      </c>
      <c r="E76" s="7">
        <v>1.8597999999999999</v>
      </c>
      <c r="F76" s="6">
        <v>5.9999999999999995E-4</v>
      </c>
    </row>
    <row r="77" spans="1:6" x14ac:dyDescent="0.3">
      <c r="A77" s="1">
        <v>36982</v>
      </c>
      <c r="B77" s="7">
        <v>1.9545999999999999</v>
      </c>
      <c r="C77" s="7">
        <v>1.8813</v>
      </c>
      <c r="D77" s="7">
        <v>2.0792999999999999</v>
      </c>
      <c r="E77" s="7">
        <v>1.8787</v>
      </c>
      <c r="F77" s="6">
        <v>3.39E-2</v>
      </c>
    </row>
    <row r="78" spans="1:6" x14ac:dyDescent="0.3">
      <c r="A78" s="1">
        <v>37012</v>
      </c>
      <c r="B78" s="7">
        <v>2.0142000000000002</v>
      </c>
      <c r="C78" s="7">
        <v>1.9554</v>
      </c>
      <c r="D78" s="7">
        <v>2.0720999999999998</v>
      </c>
      <c r="E78" s="7">
        <v>1.9470000000000001</v>
      </c>
      <c r="F78" s="6">
        <v>3.0499999999999999E-2</v>
      </c>
    </row>
    <row r="79" spans="1:6" x14ac:dyDescent="0.3">
      <c r="A79" s="1">
        <v>37043</v>
      </c>
      <c r="B79" s="7">
        <v>1.9639</v>
      </c>
      <c r="C79" s="7">
        <v>2.0110000000000001</v>
      </c>
      <c r="D79" s="7">
        <v>2.1326000000000001</v>
      </c>
      <c r="E79" s="7">
        <v>1.9301999999999999</v>
      </c>
      <c r="F79" s="6">
        <v>-2.5000000000000001E-2</v>
      </c>
    </row>
    <row r="80" spans="1:6" x14ac:dyDescent="0.3">
      <c r="A80" s="1">
        <v>37073</v>
      </c>
      <c r="B80" s="7">
        <v>2.1669</v>
      </c>
      <c r="C80" s="7">
        <v>1.9643999999999999</v>
      </c>
      <c r="D80" s="7">
        <v>2.2322000000000002</v>
      </c>
      <c r="E80" s="7">
        <v>1.9482999999999999</v>
      </c>
      <c r="F80" s="6">
        <v>0.10340000000000001</v>
      </c>
    </row>
    <row r="81" spans="1:6" x14ac:dyDescent="0.3">
      <c r="A81" s="1">
        <v>37104</v>
      </c>
      <c r="B81" s="7">
        <v>2.3395999999999999</v>
      </c>
      <c r="C81" s="7">
        <v>2.1657000000000002</v>
      </c>
      <c r="D81" s="7">
        <v>2.3675999999999999</v>
      </c>
      <c r="E81" s="7">
        <v>2.1339000000000001</v>
      </c>
      <c r="F81" s="6">
        <v>7.9699999999999993E-2</v>
      </c>
    </row>
    <row r="82" spans="1:6" x14ac:dyDescent="0.3">
      <c r="A82" s="1">
        <v>37135</v>
      </c>
      <c r="B82" s="7">
        <v>2.4340999999999999</v>
      </c>
      <c r="C82" s="7">
        <v>2.3321000000000001</v>
      </c>
      <c r="D82" s="7">
        <v>2.6059000000000001</v>
      </c>
      <c r="E82" s="7">
        <v>2.2591999999999999</v>
      </c>
      <c r="F82" s="6">
        <v>4.0399999999999998E-2</v>
      </c>
    </row>
    <row r="83" spans="1:6" x14ac:dyDescent="0.3">
      <c r="A83" s="1">
        <v>37165</v>
      </c>
      <c r="B83" s="7">
        <v>2.4257</v>
      </c>
      <c r="C83" s="7">
        <v>2.4297</v>
      </c>
      <c r="D83" s="7">
        <v>2.5872999999999999</v>
      </c>
      <c r="E83" s="7">
        <v>2.3894000000000002</v>
      </c>
      <c r="F83" s="6">
        <v>-3.5000000000000001E-3</v>
      </c>
    </row>
    <row r="84" spans="1:6" x14ac:dyDescent="0.3">
      <c r="A84" s="1">
        <v>37196</v>
      </c>
      <c r="B84" s="7">
        <v>2.2368999999999999</v>
      </c>
      <c r="C84" s="7">
        <v>2.4268000000000001</v>
      </c>
      <c r="D84" s="7">
        <v>2.5164</v>
      </c>
      <c r="E84" s="7">
        <v>2.1486999999999998</v>
      </c>
      <c r="F84" s="6">
        <v>-7.7799999999999994E-2</v>
      </c>
    </row>
    <row r="85" spans="1:6" x14ac:dyDescent="0.3">
      <c r="A85" s="1">
        <v>37226</v>
      </c>
      <c r="B85" s="7">
        <v>2.0594999999999999</v>
      </c>
      <c r="C85" s="7">
        <v>2.2336</v>
      </c>
      <c r="D85" s="7">
        <v>2.2378999999999998</v>
      </c>
      <c r="E85" s="7">
        <v>1.9974000000000001</v>
      </c>
      <c r="F85" s="6">
        <v>-7.9299999999999995E-2</v>
      </c>
    </row>
    <row r="86" spans="1:6" x14ac:dyDescent="0.3">
      <c r="A86" s="1">
        <v>37257</v>
      </c>
      <c r="B86" s="7">
        <v>2.0716999999999999</v>
      </c>
      <c r="C86" s="7">
        <v>2.0541</v>
      </c>
      <c r="D86" s="7">
        <v>2.19</v>
      </c>
      <c r="E86" s="7">
        <v>2.0373999999999999</v>
      </c>
      <c r="F86" s="6">
        <v>5.8999999999999999E-3</v>
      </c>
    </row>
    <row r="87" spans="1:6" x14ac:dyDescent="0.3">
      <c r="A87" s="1">
        <v>37288</v>
      </c>
      <c r="B87" s="7">
        <v>2.0541</v>
      </c>
      <c r="C87" s="7">
        <v>2.0709</v>
      </c>
      <c r="D87" s="7">
        <v>2.1856</v>
      </c>
      <c r="E87" s="7">
        <v>2.0150999999999999</v>
      </c>
      <c r="F87" s="6">
        <v>-8.5000000000000006E-3</v>
      </c>
    </row>
    <row r="88" spans="1:6" x14ac:dyDescent="0.3">
      <c r="A88" s="1">
        <v>37316</v>
      </c>
      <c r="B88" s="7">
        <v>2.0268999999999999</v>
      </c>
      <c r="C88" s="7">
        <v>2.0533999999999999</v>
      </c>
      <c r="D88" s="7">
        <v>2.1143000000000001</v>
      </c>
      <c r="E88" s="7">
        <v>2.0047999999999999</v>
      </c>
      <c r="F88" s="6">
        <v>-1.32E-2</v>
      </c>
    </row>
    <row r="89" spans="1:6" x14ac:dyDescent="0.3">
      <c r="A89" s="1">
        <v>37347</v>
      </c>
      <c r="B89" s="7">
        <v>2.1255000000000002</v>
      </c>
      <c r="C89" s="7">
        <v>2.024</v>
      </c>
      <c r="D89" s="7">
        <v>2.1473</v>
      </c>
      <c r="E89" s="7">
        <v>1.9818</v>
      </c>
      <c r="F89" s="6">
        <v>4.8599999999999997E-2</v>
      </c>
    </row>
    <row r="90" spans="1:6" x14ac:dyDescent="0.3">
      <c r="A90" s="1">
        <v>37377</v>
      </c>
      <c r="B90" s="7">
        <v>2.3521000000000001</v>
      </c>
      <c r="C90" s="7">
        <v>2.1242000000000001</v>
      </c>
      <c r="D90" s="7">
        <v>2.3774000000000002</v>
      </c>
      <c r="E90" s="7">
        <v>2.1208999999999998</v>
      </c>
      <c r="F90" s="6">
        <v>0.1066</v>
      </c>
    </row>
    <row r="91" spans="1:6" x14ac:dyDescent="0.3">
      <c r="A91" s="1">
        <v>37408</v>
      </c>
      <c r="B91" s="7">
        <v>2.7940999999999998</v>
      </c>
      <c r="C91" s="7">
        <v>2.3471000000000002</v>
      </c>
      <c r="D91" s="7">
        <v>2.8593999999999999</v>
      </c>
      <c r="E91" s="7">
        <v>2.3382999999999998</v>
      </c>
      <c r="F91" s="6">
        <v>0.18790000000000001</v>
      </c>
    </row>
    <row r="92" spans="1:6" x14ac:dyDescent="0.3">
      <c r="A92" s="1">
        <v>37438</v>
      </c>
      <c r="B92" s="7">
        <v>3.3832</v>
      </c>
      <c r="C92" s="7">
        <v>2.7898999999999998</v>
      </c>
      <c r="D92" s="7">
        <v>3.5590999999999999</v>
      </c>
      <c r="E92" s="7">
        <v>2.7496</v>
      </c>
      <c r="F92" s="6">
        <v>0.21079999999999999</v>
      </c>
    </row>
    <row r="93" spans="1:6" x14ac:dyDescent="0.3">
      <c r="A93" s="1">
        <v>37469</v>
      </c>
      <c r="B93" s="7">
        <v>2.9535</v>
      </c>
      <c r="C93" s="7">
        <v>3.3580999999999999</v>
      </c>
      <c r="D93" s="7">
        <v>3.3723000000000001</v>
      </c>
      <c r="E93" s="7">
        <v>2.7559999999999998</v>
      </c>
      <c r="F93" s="6">
        <v>-0.127</v>
      </c>
    </row>
    <row r="94" spans="1:6" x14ac:dyDescent="0.3">
      <c r="A94" s="1">
        <v>37500</v>
      </c>
      <c r="B94" s="7">
        <v>3.7105999999999999</v>
      </c>
      <c r="C94" s="7">
        <v>2.9468000000000001</v>
      </c>
      <c r="D94" s="7">
        <v>3.9095</v>
      </c>
      <c r="E94" s="7">
        <v>2.9407999999999999</v>
      </c>
      <c r="F94" s="6">
        <v>0.25629999999999997</v>
      </c>
    </row>
    <row r="95" spans="1:6" x14ac:dyDescent="0.3">
      <c r="A95" s="1">
        <v>37530</v>
      </c>
      <c r="B95" s="7">
        <v>3.6160000000000001</v>
      </c>
      <c r="C95" s="7">
        <v>3.7046999999999999</v>
      </c>
      <c r="D95" s="7">
        <v>3.9594999999999998</v>
      </c>
      <c r="E95" s="7">
        <v>3.456</v>
      </c>
      <c r="F95" s="6">
        <v>-2.5499999999999998E-2</v>
      </c>
    </row>
    <row r="96" spans="1:6" x14ac:dyDescent="0.3">
      <c r="A96" s="1">
        <v>37561</v>
      </c>
      <c r="B96" s="7">
        <v>3.6331000000000002</v>
      </c>
      <c r="C96" s="7">
        <v>3.5859999999999999</v>
      </c>
      <c r="D96" s="7">
        <v>3.7581000000000002</v>
      </c>
      <c r="E96" s="7">
        <v>3.4699</v>
      </c>
      <c r="F96" s="6">
        <v>4.7000000000000002E-3</v>
      </c>
    </row>
    <row r="97" spans="1:6" x14ac:dyDescent="0.3">
      <c r="A97" s="1">
        <v>37591</v>
      </c>
      <c r="B97" s="7">
        <v>3.7168000000000001</v>
      </c>
      <c r="C97" s="7">
        <v>3.6267999999999998</v>
      </c>
      <c r="D97" s="7">
        <v>3.8839999999999999</v>
      </c>
      <c r="E97" s="7">
        <v>3.4870000000000001</v>
      </c>
      <c r="F97" s="6">
        <v>2.3E-2</v>
      </c>
    </row>
    <row r="98" spans="1:6" x14ac:dyDescent="0.3">
      <c r="A98" s="1">
        <v>37622</v>
      </c>
      <c r="B98" s="7">
        <v>3.7734000000000001</v>
      </c>
      <c r="C98" s="7">
        <v>3.7082000000000002</v>
      </c>
      <c r="D98" s="7">
        <v>4.0099</v>
      </c>
      <c r="E98" s="7">
        <v>3.3698999999999999</v>
      </c>
      <c r="F98" s="6">
        <v>1.52E-2</v>
      </c>
    </row>
    <row r="99" spans="1:6" x14ac:dyDescent="0.3">
      <c r="A99" s="1">
        <v>37653</v>
      </c>
      <c r="B99" s="7">
        <v>3.855</v>
      </c>
      <c r="C99" s="7">
        <v>3.7884000000000002</v>
      </c>
      <c r="D99" s="7">
        <v>3.9933000000000001</v>
      </c>
      <c r="E99" s="7">
        <v>3.6991000000000001</v>
      </c>
      <c r="F99" s="6">
        <v>2.1600000000000001E-2</v>
      </c>
    </row>
    <row r="100" spans="1:6" x14ac:dyDescent="0.3">
      <c r="A100" s="1">
        <v>37681</v>
      </c>
      <c r="B100" s="7">
        <v>3.6757</v>
      </c>
      <c r="C100" s="7">
        <v>3.8445</v>
      </c>
      <c r="D100" s="7">
        <v>3.9558</v>
      </c>
      <c r="E100" s="7">
        <v>3.5438999999999998</v>
      </c>
      <c r="F100" s="6">
        <v>-4.65E-2</v>
      </c>
    </row>
    <row r="101" spans="1:6" x14ac:dyDescent="0.3">
      <c r="A101" s="1">
        <v>37712</v>
      </c>
      <c r="B101" s="7">
        <v>3.2561</v>
      </c>
      <c r="C101" s="7">
        <v>3.6724000000000001</v>
      </c>
      <c r="D101" s="7">
        <v>3.6774</v>
      </c>
      <c r="E101" s="7">
        <v>3.1844999999999999</v>
      </c>
      <c r="F101" s="6">
        <v>-0.1142</v>
      </c>
    </row>
    <row r="102" spans="1:6" x14ac:dyDescent="0.3">
      <c r="A102" s="1">
        <v>37742</v>
      </c>
      <c r="B102" s="7">
        <v>3.5051000000000001</v>
      </c>
      <c r="C102" s="7">
        <v>3.2523</v>
      </c>
      <c r="D102" s="7">
        <v>3.6522000000000001</v>
      </c>
      <c r="E102" s="7">
        <v>3.2372999999999998</v>
      </c>
      <c r="F102" s="6">
        <v>7.6499999999999999E-2</v>
      </c>
    </row>
    <row r="103" spans="1:6" x14ac:dyDescent="0.3">
      <c r="A103" s="1">
        <v>37773</v>
      </c>
      <c r="B103" s="7">
        <v>3.2654999999999998</v>
      </c>
      <c r="C103" s="7">
        <v>3.4792999999999998</v>
      </c>
      <c r="D103" s="7">
        <v>3.5207000000000002</v>
      </c>
      <c r="E103" s="7">
        <v>3.2446999999999999</v>
      </c>
      <c r="F103" s="6">
        <v>-6.8400000000000002E-2</v>
      </c>
    </row>
    <row r="104" spans="1:6" x14ac:dyDescent="0.3">
      <c r="A104" s="1">
        <v>37803</v>
      </c>
      <c r="B104" s="7">
        <v>3.3328000000000002</v>
      </c>
      <c r="C104" s="7">
        <v>3.2667999999999999</v>
      </c>
      <c r="D104" s="7">
        <v>3.3917000000000002</v>
      </c>
      <c r="E104" s="7">
        <v>3.1638999999999999</v>
      </c>
      <c r="F104" s="6">
        <v>2.06E-2</v>
      </c>
    </row>
    <row r="105" spans="1:6" x14ac:dyDescent="0.3">
      <c r="A105" s="1">
        <v>37834</v>
      </c>
      <c r="B105" s="7">
        <v>3.2704</v>
      </c>
      <c r="C105" s="7">
        <v>3.3288000000000002</v>
      </c>
      <c r="D105" s="7">
        <v>3.4973000000000001</v>
      </c>
      <c r="E105" s="7">
        <v>3.1865999999999999</v>
      </c>
      <c r="F105" s="6">
        <v>-1.8700000000000001E-2</v>
      </c>
    </row>
    <row r="106" spans="1:6" x14ac:dyDescent="0.3">
      <c r="A106" s="1">
        <v>37865</v>
      </c>
      <c r="B106" s="7">
        <v>3.3727</v>
      </c>
      <c r="C106" s="7">
        <v>3.2698999999999998</v>
      </c>
      <c r="D106" s="7">
        <v>3.4375</v>
      </c>
      <c r="E106" s="7">
        <v>3.1753999999999998</v>
      </c>
      <c r="F106" s="6">
        <v>3.1300000000000001E-2</v>
      </c>
    </row>
    <row r="107" spans="1:6" x14ac:dyDescent="0.3">
      <c r="A107" s="1">
        <v>37895</v>
      </c>
      <c r="B107" s="7">
        <v>3.3205</v>
      </c>
      <c r="C107" s="7">
        <v>3.3706</v>
      </c>
      <c r="D107" s="7">
        <v>3.4125000000000001</v>
      </c>
      <c r="E107" s="7">
        <v>3.2700999999999998</v>
      </c>
      <c r="F107" s="6">
        <v>-1.55E-2</v>
      </c>
    </row>
    <row r="108" spans="1:6" x14ac:dyDescent="0.3">
      <c r="A108" s="1">
        <v>37926</v>
      </c>
      <c r="B108" s="7">
        <v>3.5337000000000001</v>
      </c>
      <c r="C108" s="7">
        <v>3.3182999999999998</v>
      </c>
      <c r="D108" s="7">
        <v>3.5444</v>
      </c>
      <c r="E108" s="7">
        <v>3.2481</v>
      </c>
      <c r="F108" s="6">
        <v>6.4199999999999993E-2</v>
      </c>
    </row>
    <row r="109" spans="1:6" x14ac:dyDescent="0.3">
      <c r="A109" s="1">
        <v>37956</v>
      </c>
      <c r="B109" s="7">
        <v>3.6398999999999999</v>
      </c>
      <c r="C109" s="7">
        <v>3.5263</v>
      </c>
      <c r="D109" s="7">
        <v>3.6701000000000001</v>
      </c>
      <c r="E109" s="7">
        <v>3.4853000000000001</v>
      </c>
      <c r="F109" s="6">
        <v>3.0099999999999998E-2</v>
      </c>
    </row>
    <row r="110" spans="1:6" x14ac:dyDescent="0.3">
      <c r="A110" s="1">
        <v>37987</v>
      </c>
      <c r="B110" s="7">
        <v>3.6593</v>
      </c>
      <c r="C110" s="7">
        <v>3.6391</v>
      </c>
      <c r="D110" s="7">
        <v>3.6812</v>
      </c>
      <c r="E110" s="7">
        <v>3.4805999999999999</v>
      </c>
      <c r="F110" s="6">
        <v>5.3E-3</v>
      </c>
    </row>
    <row r="111" spans="1:6" x14ac:dyDescent="0.3">
      <c r="A111" s="1">
        <v>38018</v>
      </c>
      <c r="B111" s="7">
        <v>3.625</v>
      </c>
      <c r="C111" s="7">
        <v>3.6587000000000001</v>
      </c>
      <c r="D111" s="7">
        <v>3.8163999999999998</v>
      </c>
      <c r="E111" s="7">
        <v>3.6073</v>
      </c>
      <c r="F111" s="6">
        <v>-9.4000000000000004E-3</v>
      </c>
    </row>
    <row r="112" spans="1:6" x14ac:dyDescent="0.3">
      <c r="A112" s="1">
        <v>38047</v>
      </c>
      <c r="B112" s="7">
        <v>3.5649999999999999</v>
      </c>
      <c r="C112" s="7">
        <v>3.6272000000000002</v>
      </c>
      <c r="D112" s="7">
        <v>3.6446000000000001</v>
      </c>
      <c r="E112" s="7">
        <v>3.4708999999999999</v>
      </c>
      <c r="F112" s="6">
        <v>-1.66E-2</v>
      </c>
    </row>
    <row r="113" spans="1:6" x14ac:dyDescent="0.3">
      <c r="A113" s="1">
        <v>38078</v>
      </c>
      <c r="B113" s="7">
        <v>3.5143</v>
      </c>
      <c r="C113" s="7">
        <v>3.5646</v>
      </c>
      <c r="D113" s="7">
        <v>3.5844</v>
      </c>
      <c r="E113" s="7">
        <v>3.4207000000000001</v>
      </c>
      <c r="F113" s="6">
        <v>-1.4200000000000001E-2</v>
      </c>
    </row>
    <row r="114" spans="1:6" x14ac:dyDescent="0.3">
      <c r="A114" s="1">
        <v>38108</v>
      </c>
      <c r="B114" s="7">
        <v>3.8860999999999999</v>
      </c>
      <c r="C114" s="7">
        <v>3.5163000000000002</v>
      </c>
      <c r="D114" s="7">
        <v>3.9051999999999998</v>
      </c>
      <c r="E114" s="7">
        <v>3.5011000000000001</v>
      </c>
      <c r="F114" s="6">
        <v>0.10580000000000001</v>
      </c>
    </row>
    <row r="115" spans="1:6" x14ac:dyDescent="0.3">
      <c r="A115" s="1">
        <v>38139</v>
      </c>
      <c r="B115" s="7">
        <v>3.76</v>
      </c>
      <c r="C115" s="7">
        <v>3.8843000000000001</v>
      </c>
      <c r="D115" s="7">
        <v>3.9113000000000002</v>
      </c>
      <c r="E115" s="7">
        <v>3.7058</v>
      </c>
      <c r="F115" s="6">
        <v>-3.2399999999999998E-2</v>
      </c>
    </row>
    <row r="116" spans="1:6" x14ac:dyDescent="0.3">
      <c r="A116" s="1">
        <v>38169</v>
      </c>
      <c r="B116" s="7">
        <v>3.6503000000000001</v>
      </c>
      <c r="C116" s="7">
        <v>3.7568999999999999</v>
      </c>
      <c r="D116" s="7">
        <v>3.8189000000000002</v>
      </c>
      <c r="E116" s="7">
        <v>3.6305999999999998</v>
      </c>
      <c r="F116" s="6">
        <v>-2.92E-2</v>
      </c>
    </row>
    <row r="117" spans="1:6" x14ac:dyDescent="0.3">
      <c r="A117" s="1">
        <v>38200</v>
      </c>
      <c r="B117" s="7">
        <v>3.5670999999999999</v>
      </c>
      <c r="C117" s="7">
        <v>3.6625999999999999</v>
      </c>
      <c r="D117" s="7">
        <v>3.7475000000000001</v>
      </c>
      <c r="E117" s="7">
        <v>3.5352999999999999</v>
      </c>
      <c r="F117" s="6">
        <v>-2.2800000000000001E-2</v>
      </c>
    </row>
    <row r="118" spans="1:6" x14ac:dyDescent="0.3">
      <c r="A118" s="1">
        <v>38231</v>
      </c>
      <c r="B118" s="7">
        <v>3.5554999999999999</v>
      </c>
      <c r="C118" s="7">
        <v>3.5636000000000001</v>
      </c>
      <c r="D118" s="7">
        <v>3.5899000000000001</v>
      </c>
      <c r="E118" s="7">
        <v>3.4624000000000001</v>
      </c>
      <c r="F118" s="6">
        <v>-3.3E-3</v>
      </c>
    </row>
    <row r="119" spans="1:6" x14ac:dyDescent="0.3">
      <c r="A119" s="1">
        <v>38261</v>
      </c>
      <c r="B119" s="7">
        <v>3.6555</v>
      </c>
      <c r="C119" s="7">
        <v>3.5528</v>
      </c>
      <c r="D119" s="7">
        <v>3.7042999999999999</v>
      </c>
      <c r="E119" s="7">
        <v>3.4523000000000001</v>
      </c>
      <c r="F119" s="6">
        <v>2.81E-2</v>
      </c>
    </row>
    <row r="120" spans="1:6" x14ac:dyDescent="0.3">
      <c r="A120" s="1">
        <v>38292</v>
      </c>
      <c r="B120" s="7">
        <v>3.6154999999999999</v>
      </c>
      <c r="C120" s="7">
        <v>3.6604000000000001</v>
      </c>
      <c r="D120" s="7">
        <v>3.6783999999999999</v>
      </c>
      <c r="E120" s="7">
        <v>3.5680000000000001</v>
      </c>
      <c r="F120" s="6">
        <v>-1.09E-2</v>
      </c>
    </row>
    <row r="121" spans="1:6" x14ac:dyDescent="0.3">
      <c r="A121" s="1">
        <v>38322</v>
      </c>
      <c r="B121" s="7">
        <v>3.6013000000000002</v>
      </c>
      <c r="C121" s="7">
        <v>3.6114000000000002</v>
      </c>
      <c r="D121" s="7">
        <v>3.7115</v>
      </c>
      <c r="E121" s="7">
        <v>3.5691999999999999</v>
      </c>
      <c r="F121" s="6">
        <v>-3.8999999999999998E-3</v>
      </c>
    </row>
    <row r="122" spans="1:6" x14ac:dyDescent="0.3">
      <c r="A122" s="1">
        <v>38353</v>
      </c>
      <c r="B122" s="7">
        <v>3.3997999999999999</v>
      </c>
      <c r="C122" s="7">
        <v>3.5962000000000001</v>
      </c>
      <c r="D122" s="7">
        <v>3.6168999999999998</v>
      </c>
      <c r="E122" s="7">
        <v>3.3948</v>
      </c>
      <c r="F122" s="6">
        <v>-5.6000000000000001E-2</v>
      </c>
    </row>
    <row r="123" spans="1:6" x14ac:dyDescent="0.3">
      <c r="A123" s="1">
        <v>38384</v>
      </c>
      <c r="B123" s="7">
        <v>3.4289000000000001</v>
      </c>
      <c r="C123" s="7">
        <v>3.399</v>
      </c>
      <c r="D123" s="7">
        <v>3.4952999999999999</v>
      </c>
      <c r="E123" s="7">
        <v>3.3094999999999999</v>
      </c>
      <c r="F123" s="6">
        <v>8.6E-3</v>
      </c>
    </row>
    <row r="124" spans="1:6" x14ac:dyDescent="0.3">
      <c r="A124" s="1">
        <v>38412</v>
      </c>
      <c r="B124" s="7">
        <v>3.4744000000000002</v>
      </c>
      <c r="C124" s="7">
        <v>3.4344999999999999</v>
      </c>
      <c r="D124" s="7">
        <v>3.7271000000000001</v>
      </c>
      <c r="E124" s="7">
        <v>3.4104000000000001</v>
      </c>
      <c r="F124" s="6">
        <v>1.3299999999999999E-2</v>
      </c>
    </row>
    <row r="125" spans="1:6" x14ac:dyDescent="0.3">
      <c r="A125" s="1">
        <v>38443</v>
      </c>
      <c r="B125" s="7">
        <v>3.2545999999999999</v>
      </c>
      <c r="C125" s="7">
        <v>3.4716999999999998</v>
      </c>
      <c r="D125" s="7">
        <v>3.4792999999999998</v>
      </c>
      <c r="E125" s="7">
        <v>3.2326999999999999</v>
      </c>
      <c r="F125" s="6">
        <v>-6.3299999999999995E-2</v>
      </c>
    </row>
    <row r="126" spans="1:6" x14ac:dyDescent="0.3">
      <c r="A126" s="1">
        <v>38473</v>
      </c>
      <c r="B126" s="7">
        <v>2.9657</v>
      </c>
      <c r="C126" s="7">
        <v>3.25</v>
      </c>
      <c r="D126" s="7">
        <v>3.3081</v>
      </c>
      <c r="E126" s="7">
        <v>2.9133</v>
      </c>
      <c r="F126" s="6">
        <v>-8.8800000000000004E-2</v>
      </c>
    </row>
    <row r="127" spans="1:6" x14ac:dyDescent="0.3">
      <c r="A127" s="1">
        <v>38504</v>
      </c>
      <c r="B127" s="7">
        <v>2.8277000000000001</v>
      </c>
      <c r="C127" s="7">
        <v>2.9456000000000002</v>
      </c>
      <c r="D127" s="7">
        <v>3.0640000000000001</v>
      </c>
      <c r="E127" s="7">
        <v>2.8178999999999998</v>
      </c>
      <c r="F127" s="6">
        <v>-4.65E-2</v>
      </c>
    </row>
    <row r="128" spans="1:6" x14ac:dyDescent="0.3">
      <c r="A128" s="1">
        <v>38534</v>
      </c>
      <c r="B128" s="7">
        <v>2.8868</v>
      </c>
      <c r="C128" s="7">
        <v>2.8250999999999999</v>
      </c>
      <c r="D128" s="7">
        <v>3.0154999999999998</v>
      </c>
      <c r="E128" s="7">
        <v>2.7787000000000002</v>
      </c>
      <c r="F128" s="6">
        <v>2.0899999999999998E-2</v>
      </c>
    </row>
    <row r="129" spans="1:6" x14ac:dyDescent="0.3">
      <c r="A129" s="1">
        <v>38565</v>
      </c>
      <c r="B129" s="7">
        <v>2.9077999999999999</v>
      </c>
      <c r="C129" s="7">
        <v>2.8849999999999998</v>
      </c>
      <c r="D129" s="7">
        <v>3.0226999999999999</v>
      </c>
      <c r="E129" s="7">
        <v>2.7951000000000001</v>
      </c>
      <c r="F129" s="6">
        <v>7.3000000000000001E-3</v>
      </c>
    </row>
    <row r="130" spans="1:6" x14ac:dyDescent="0.3">
      <c r="A130" s="1">
        <v>38596</v>
      </c>
      <c r="B130" s="7">
        <v>2.6802999999999999</v>
      </c>
      <c r="C130" s="7">
        <v>2.9043999999999999</v>
      </c>
      <c r="D130" s="7">
        <v>2.9742999999999999</v>
      </c>
      <c r="E130" s="7">
        <v>2.6541000000000001</v>
      </c>
      <c r="F130" s="6">
        <v>-7.8200000000000006E-2</v>
      </c>
    </row>
    <row r="131" spans="1:6" x14ac:dyDescent="0.3">
      <c r="A131" s="1">
        <v>38626</v>
      </c>
      <c r="B131" s="7">
        <v>2.6991000000000001</v>
      </c>
      <c r="C131" s="7">
        <v>2.6764999999999999</v>
      </c>
      <c r="D131" s="7">
        <v>2.8066</v>
      </c>
      <c r="E131" s="7">
        <v>2.6482999999999999</v>
      </c>
      <c r="F131" s="6">
        <v>7.0000000000000001E-3</v>
      </c>
    </row>
    <row r="132" spans="1:6" x14ac:dyDescent="0.3">
      <c r="A132" s="1">
        <v>38657</v>
      </c>
      <c r="B132" s="7">
        <v>2.5979999999999999</v>
      </c>
      <c r="C132" s="7">
        <v>2.7006000000000001</v>
      </c>
      <c r="D132" s="7">
        <v>2.7161</v>
      </c>
      <c r="E132" s="7">
        <v>2.5177</v>
      </c>
      <c r="F132" s="6">
        <v>-3.7499999999999999E-2</v>
      </c>
    </row>
    <row r="133" spans="1:6" x14ac:dyDescent="0.3">
      <c r="A133" s="1">
        <v>38687</v>
      </c>
      <c r="B133" s="7">
        <v>2.7690999999999999</v>
      </c>
      <c r="C133" s="7">
        <v>2.5954999999999999</v>
      </c>
      <c r="D133" s="7">
        <v>2.8818999999999999</v>
      </c>
      <c r="E133" s="7">
        <v>2.5261</v>
      </c>
      <c r="F133" s="6">
        <v>6.59E-2</v>
      </c>
    </row>
    <row r="134" spans="1:6" x14ac:dyDescent="0.3">
      <c r="A134" s="1">
        <v>38718</v>
      </c>
      <c r="B134" s="7">
        <v>2.6886999999999999</v>
      </c>
      <c r="C134" s="7">
        <v>2.7677</v>
      </c>
      <c r="D134" s="7">
        <v>2.8380999999999998</v>
      </c>
      <c r="E134" s="7">
        <v>2.6549</v>
      </c>
      <c r="F134" s="6">
        <v>-2.9000000000000001E-2</v>
      </c>
    </row>
    <row r="135" spans="1:6" x14ac:dyDescent="0.3">
      <c r="A135" s="1">
        <v>38749</v>
      </c>
      <c r="B135" s="7">
        <v>2.5312999999999999</v>
      </c>
      <c r="C135" s="7">
        <v>2.6867999999999999</v>
      </c>
      <c r="D135" s="7">
        <v>2.7092999999999998</v>
      </c>
      <c r="E135" s="7">
        <v>2.4931000000000001</v>
      </c>
      <c r="F135" s="6">
        <v>-5.8500000000000003E-2</v>
      </c>
    </row>
    <row r="136" spans="1:6" x14ac:dyDescent="0.3">
      <c r="A136" s="1">
        <v>38777</v>
      </c>
      <c r="B136" s="7">
        <v>2.6223000000000001</v>
      </c>
      <c r="C136" s="7">
        <v>2.5291999999999999</v>
      </c>
      <c r="D136" s="7">
        <v>2.7059000000000002</v>
      </c>
      <c r="E136" s="7">
        <v>2.5072000000000001</v>
      </c>
      <c r="F136" s="6">
        <v>3.5900000000000001E-2</v>
      </c>
    </row>
    <row r="137" spans="1:6" x14ac:dyDescent="0.3">
      <c r="A137" s="1">
        <v>38808</v>
      </c>
      <c r="B137" s="7">
        <v>2.6373000000000002</v>
      </c>
      <c r="C137" s="7">
        <v>2.6229</v>
      </c>
      <c r="D137" s="7">
        <v>2.6665000000000001</v>
      </c>
      <c r="E137" s="7">
        <v>2.5680000000000001</v>
      </c>
      <c r="F137" s="6">
        <v>5.7000000000000002E-3</v>
      </c>
    </row>
    <row r="138" spans="1:6" x14ac:dyDescent="0.3">
      <c r="A138" s="1">
        <v>38838</v>
      </c>
      <c r="B138" s="7">
        <v>2.9527000000000001</v>
      </c>
      <c r="C138" s="7">
        <v>2.6328999999999998</v>
      </c>
      <c r="D138" s="7">
        <v>3.0735999999999999</v>
      </c>
      <c r="E138" s="7">
        <v>2.5939999999999999</v>
      </c>
      <c r="F138" s="6">
        <v>0.1196</v>
      </c>
    </row>
    <row r="139" spans="1:6" x14ac:dyDescent="0.3">
      <c r="A139" s="1">
        <v>38869</v>
      </c>
      <c r="B139" s="7">
        <v>2.7698999999999998</v>
      </c>
      <c r="C139" s="7">
        <v>2.9519000000000002</v>
      </c>
      <c r="D139" s="7">
        <v>2.9738000000000002</v>
      </c>
      <c r="E139" s="7">
        <v>2.7382</v>
      </c>
      <c r="F139" s="6">
        <v>-6.1899999999999997E-2</v>
      </c>
    </row>
    <row r="140" spans="1:6" x14ac:dyDescent="0.3">
      <c r="A140" s="1">
        <v>38899</v>
      </c>
      <c r="B140" s="7">
        <v>2.7797000000000001</v>
      </c>
      <c r="C140" s="7">
        <v>2.7675999999999998</v>
      </c>
      <c r="D140" s="7">
        <v>2.8260000000000001</v>
      </c>
      <c r="E140" s="7">
        <v>2.7191999999999998</v>
      </c>
      <c r="F140" s="6">
        <v>3.5000000000000001E-3</v>
      </c>
    </row>
    <row r="141" spans="1:6" x14ac:dyDescent="0.3">
      <c r="A141" s="1">
        <v>38930</v>
      </c>
      <c r="B141" s="7">
        <v>2.7442000000000002</v>
      </c>
      <c r="C141" s="7">
        <v>2.7768000000000002</v>
      </c>
      <c r="D141" s="7">
        <v>2.8228</v>
      </c>
      <c r="E141" s="7">
        <v>2.7191999999999998</v>
      </c>
      <c r="F141" s="6">
        <v>-1.2800000000000001E-2</v>
      </c>
    </row>
    <row r="142" spans="1:6" x14ac:dyDescent="0.3">
      <c r="A142" s="1">
        <v>38961</v>
      </c>
      <c r="B142" s="7">
        <v>2.7553000000000001</v>
      </c>
      <c r="C142" s="7">
        <v>2.7423000000000002</v>
      </c>
      <c r="D142" s="7">
        <v>2.8571</v>
      </c>
      <c r="E142" s="7">
        <v>2.7088000000000001</v>
      </c>
      <c r="F142" s="6">
        <v>4.0000000000000001E-3</v>
      </c>
    </row>
    <row r="143" spans="1:6" x14ac:dyDescent="0.3">
      <c r="A143" s="1">
        <v>38991</v>
      </c>
      <c r="B143" s="7">
        <v>2.7343000000000002</v>
      </c>
      <c r="C143" s="7">
        <v>2.7498999999999998</v>
      </c>
      <c r="D143" s="7">
        <v>2.7753999999999999</v>
      </c>
      <c r="E143" s="7">
        <v>2.6558000000000002</v>
      </c>
      <c r="F143" s="6">
        <v>-7.6E-3</v>
      </c>
    </row>
    <row r="144" spans="1:6" x14ac:dyDescent="0.3">
      <c r="A144" s="1">
        <v>39022</v>
      </c>
      <c r="B144" s="7">
        <v>2.8666</v>
      </c>
      <c r="C144" s="7">
        <v>2.7332000000000001</v>
      </c>
      <c r="D144" s="7">
        <v>2.8965000000000001</v>
      </c>
      <c r="E144" s="7">
        <v>2.7092999999999998</v>
      </c>
      <c r="F144" s="6">
        <v>4.8399999999999999E-2</v>
      </c>
    </row>
    <row r="145" spans="1:6" x14ac:dyDescent="0.3">
      <c r="A145" s="1">
        <v>39052</v>
      </c>
      <c r="B145" s="7">
        <v>2.8201999999999998</v>
      </c>
      <c r="C145" s="7">
        <v>2.8654000000000002</v>
      </c>
      <c r="D145" s="7">
        <v>2.9011</v>
      </c>
      <c r="E145" s="7">
        <v>2.7963</v>
      </c>
      <c r="F145" s="6">
        <v>-1.6199999999999999E-2</v>
      </c>
    </row>
    <row r="146" spans="1:6" x14ac:dyDescent="0.3">
      <c r="A146" s="1">
        <v>39083</v>
      </c>
      <c r="B146" s="7">
        <v>2.7688000000000001</v>
      </c>
      <c r="C146" s="7">
        <v>2.8172999999999999</v>
      </c>
      <c r="D146" s="7">
        <v>2.8553000000000002</v>
      </c>
      <c r="E146" s="7">
        <v>2.7422</v>
      </c>
      <c r="F146" s="6">
        <v>-1.8200000000000001E-2</v>
      </c>
    </row>
    <row r="147" spans="1:6" x14ac:dyDescent="0.3">
      <c r="A147" s="1">
        <v>39114</v>
      </c>
      <c r="B147" s="7">
        <v>2.8064</v>
      </c>
      <c r="C147" s="7">
        <v>2.7654000000000001</v>
      </c>
      <c r="D147" s="7">
        <v>2.8483000000000001</v>
      </c>
      <c r="E147" s="7">
        <v>2.6817000000000002</v>
      </c>
      <c r="F147" s="6">
        <v>1.3599999999999999E-2</v>
      </c>
    </row>
    <row r="148" spans="1:6" x14ac:dyDescent="0.3">
      <c r="A148" s="1">
        <v>39142</v>
      </c>
      <c r="B148" s="7">
        <v>2.7503000000000002</v>
      </c>
      <c r="C148" s="7">
        <v>2.8018999999999998</v>
      </c>
      <c r="D148" s="7">
        <v>2.8384</v>
      </c>
      <c r="E148" s="7">
        <v>2.6907000000000001</v>
      </c>
      <c r="F148" s="6">
        <v>-0.02</v>
      </c>
    </row>
    <row r="149" spans="1:6" x14ac:dyDescent="0.3">
      <c r="A149" s="1">
        <v>39173</v>
      </c>
      <c r="B149" s="7">
        <v>2.7768999999999999</v>
      </c>
      <c r="C149" s="7">
        <v>2.7507000000000001</v>
      </c>
      <c r="D149" s="7">
        <v>2.7856000000000001</v>
      </c>
      <c r="E149" s="7">
        <v>2.6951000000000001</v>
      </c>
      <c r="F149" s="6">
        <v>9.7000000000000003E-3</v>
      </c>
    </row>
    <row r="150" spans="1:6" x14ac:dyDescent="0.3">
      <c r="A150" s="1">
        <v>39203</v>
      </c>
      <c r="B150" s="7">
        <v>2.5838000000000001</v>
      </c>
      <c r="C150" s="7">
        <v>2.7747999999999999</v>
      </c>
      <c r="D150" s="7">
        <v>2.7823000000000002</v>
      </c>
      <c r="E150" s="7">
        <v>2.5771000000000002</v>
      </c>
      <c r="F150" s="6">
        <v>-6.9500000000000006E-2</v>
      </c>
    </row>
    <row r="151" spans="1:6" x14ac:dyDescent="0.3">
      <c r="A151" s="1">
        <v>39234</v>
      </c>
      <c r="B151" s="7">
        <v>2.6120999999999999</v>
      </c>
      <c r="C151" s="7">
        <v>2.5821000000000001</v>
      </c>
      <c r="D151" s="7">
        <v>2.6657999999999999</v>
      </c>
      <c r="E151" s="7">
        <v>2.5417999999999998</v>
      </c>
      <c r="F151" s="6">
        <v>1.0999999999999999E-2</v>
      </c>
    </row>
    <row r="152" spans="1:6" x14ac:dyDescent="0.3">
      <c r="A152" s="1">
        <v>39264</v>
      </c>
      <c r="B152" s="7">
        <v>2.5735999999999999</v>
      </c>
      <c r="C152" s="7">
        <v>2.6105999999999998</v>
      </c>
      <c r="D152" s="7">
        <v>2.6596000000000002</v>
      </c>
      <c r="E152" s="7">
        <v>2.5326</v>
      </c>
      <c r="F152" s="6">
        <v>-1.47E-2</v>
      </c>
    </row>
    <row r="153" spans="1:6" x14ac:dyDescent="0.3">
      <c r="A153" s="1">
        <v>39295</v>
      </c>
      <c r="B153" s="7">
        <v>2.6825000000000001</v>
      </c>
      <c r="C153" s="7">
        <v>2.5722999999999998</v>
      </c>
      <c r="D153" s="7">
        <v>2.8677999999999999</v>
      </c>
      <c r="E153" s="7">
        <v>2.5480999999999998</v>
      </c>
      <c r="F153" s="6">
        <v>4.2299999999999997E-2</v>
      </c>
    </row>
    <row r="154" spans="1:6" x14ac:dyDescent="0.3">
      <c r="A154" s="1">
        <v>39326</v>
      </c>
      <c r="B154" s="7">
        <v>2.6156999999999999</v>
      </c>
      <c r="C154" s="7">
        <v>2.677</v>
      </c>
      <c r="D154" s="7">
        <v>2.7181000000000002</v>
      </c>
      <c r="E154" s="7">
        <v>2.5911</v>
      </c>
      <c r="F154" s="6">
        <v>-2.4899999999999999E-2</v>
      </c>
    </row>
    <row r="155" spans="1:6" x14ac:dyDescent="0.3">
      <c r="A155" s="1">
        <v>39356</v>
      </c>
      <c r="B155" s="7">
        <v>2.5152000000000001</v>
      </c>
      <c r="C155" s="7">
        <v>2.6154000000000002</v>
      </c>
      <c r="D155" s="7">
        <v>2.6233</v>
      </c>
      <c r="E155" s="7">
        <v>2.5036</v>
      </c>
      <c r="F155" s="6">
        <v>-3.8399999999999997E-2</v>
      </c>
    </row>
    <row r="156" spans="1:6" x14ac:dyDescent="0.3">
      <c r="A156" s="1">
        <v>39387</v>
      </c>
      <c r="B156" s="7">
        <v>2.6312000000000002</v>
      </c>
      <c r="C156" s="7">
        <v>2.5131000000000001</v>
      </c>
      <c r="D156" s="7">
        <v>2.7831000000000001</v>
      </c>
      <c r="E156" s="7">
        <v>2.4925000000000002</v>
      </c>
      <c r="F156" s="6">
        <v>4.6100000000000002E-2</v>
      </c>
    </row>
    <row r="157" spans="1:6" x14ac:dyDescent="0.3">
      <c r="A157" s="1">
        <v>39417</v>
      </c>
      <c r="B157" s="7">
        <v>2.5968</v>
      </c>
      <c r="C157" s="7">
        <v>2.6303999999999998</v>
      </c>
      <c r="D157" s="7">
        <v>2.7050000000000001</v>
      </c>
      <c r="E157" s="7">
        <v>2.5518999999999998</v>
      </c>
      <c r="F157" s="6">
        <v>-1.3100000000000001E-2</v>
      </c>
    </row>
    <row r="158" spans="1:6" x14ac:dyDescent="0.3">
      <c r="A158" s="1">
        <v>39448</v>
      </c>
      <c r="B158" s="7">
        <v>2.6151</v>
      </c>
      <c r="C158" s="7">
        <v>2.5943000000000001</v>
      </c>
      <c r="D158" s="7">
        <v>2.6747000000000001</v>
      </c>
      <c r="E158" s="7">
        <v>2.5602</v>
      </c>
      <c r="F158" s="6">
        <v>7.0000000000000001E-3</v>
      </c>
    </row>
    <row r="159" spans="1:6" x14ac:dyDescent="0.3">
      <c r="A159" s="1">
        <v>39479</v>
      </c>
      <c r="B159" s="7">
        <v>2.5682</v>
      </c>
      <c r="C159" s="7">
        <v>2.6126999999999998</v>
      </c>
      <c r="D159" s="7">
        <v>2.6301999999999999</v>
      </c>
      <c r="E159" s="7">
        <v>2.5055000000000001</v>
      </c>
      <c r="F159" s="6">
        <v>-1.7899999999999999E-2</v>
      </c>
    </row>
    <row r="160" spans="1:6" x14ac:dyDescent="0.3">
      <c r="A160" s="1">
        <v>39508</v>
      </c>
      <c r="B160" s="7">
        <v>2.7702</v>
      </c>
      <c r="C160" s="7">
        <v>2.5678999999999998</v>
      </c>
      <c r="D160" s="7">
        <v>2.786</v>
      </c>
      <c r="E160" s="7">
        <v>2.5291999999999999</v>
      </c>
      <c r="F160" s="6">
        <v>7.8700000000000006E-2</v>
      </c>
    </row>
    <row r="161" spans="1:6" x14ac:dyDescent="0.3">
      <c r="A161" s="1">
        <v>39539</v>
      </c>
      <c r="B161" s="7">
        <v>2.5966999999999998</v>
      </c>
      <c r="C161" s="7">
        <v>2.7665000000000002</v>
      </c>
      <c r="D161" s="7">
        <v>2.7723</v>
      </c>
      <c r="E161" s="7">
        <v>2.5924</v>
      </c>
      <c r="F161" s="6">
        <v>-6.2600000000000003E-2</v>
      </c>
    </row>
    <row r="162" spans="1:6" x14ac:dyDescent="0.3">
      <c r="A162" s="1">
        <v>39569</v>
      </c>
      <c r="B162" s="7">
        <v>2.5297999999999998</v>
      </c>
      <c r="C162" s="7">
        <v>2.5941999999999998</v>
      </c>
      <c r="D162" s="7">
        <v>2.6364000000000001</v>
      </c>
      <c r="E162" s="7">
        <v>2.5232000000000001</v>
      </c>
      <c r="F162" s="6">
        <v>-2.58E-2</v>
      </c>
    </row>
    <row r="163" spans="1:6" x14ac:dyDescent="0.3">
      <c r="A163" s="1">
        <v>39600</v>
      </c>
      <c r="B163" s="7">
        <v>2.5270999999999999</v>
      </c>
      <c r="C163" s="7">
        <v>2.5297000000000001</v>
      </c>
      <c r="D163" s="7">
        <v>2.5884</v>
      </c>
      <c r="E163" s="7">
        <v>2.4784000000000002</v>
      </c>
      <c r="F163" s="6">
        <v>-1.1000000000000001E-3</v>
      </c>
    </row>
    <row r="164" spans="1:6" x14ac:dyDescent="0.3">
      <c r="A164" s="1">
        <v>39630</v>
      </c>
      <c r="B164" s="7">
        <v>2.4443999999999999</v>
      </c>
      <c r="C164" s="7">
        <v>2.5265</v>
      </c>
      <c r="D164" s="7">
        <v>2.5623</v>
      </c>
      <c r="E164" s="7">
        <v>2.4224000000000001</v>
      </c>
      <c r="F164" s="6">
        <v>-3.27E-2</v>
      </c>
    </row>
    <row r="165" spans="1:6" x14ac:dyDescent="0.3">
      <c r="A165" s="1">
        <v>39661</v>
      </c>
      <c r="B165" s="7">
        <v>2.3919000000000001</v>
      </c>
      <c r="C165" s="7">
        <v>2.4426000000000001</v>
      </c>
      <c r="D165" s="7">
        <v>2.4521000000000002</v>
      </c>
      <c r="E165" s="7">
        <v>2.3754</v>
      </c>
      <c r="F165" s="6">
        <v>-2.1499999999999998E-2</v>
      </c>
    </row>
    <row r="166" spans="1:6" x14ac:dyDescent="0.3">
      <c r="A166" s="1">
        <v>39692</v>
      </c>
      <c r="B166" s="7">
        <v>2.6909999999999998</v>
      </c>
      <c r="C166" s="7">
        <v>2.3948</v>
      </c>
      <c r="D166" s="7">
        <v>2.9096000000000002</v>
      </c>
      <c r="E166" s="7">
        <v>2.379</v>
      </c>
      <c r="F166" s="6">
        <v>0.125</v>
      </c>
    </row>
    <row r="167" spans="1:6" x14ac:dyDescent="0.3">
      <c r="A167" s="1">
        <v>39722</v>
      </c>
      <c r="B167" s="7">
        <v>2.7557</v>
      </c>
      <c r="C167" s="7">
        <v>2.6926999999999999</v>
      </c>
      <c r="D167" s="7">
        <v>3.3620000000000001</v>
      </c>
      <c r="E167" s="7">
        <v>2.6572</v>
      </c>
      <c r="F167" s="6">
        <v>2.4E-2</v>
      </c>
    </row>
    <row r="168" spans="1:6" x14ac:dyDescent="0.3">
      <c r="A168" s="1">
        <v>39753</v>
      </c>
      <c r="B168" s="7">
        <v>2.9239999999999999</v>
      </c>
      <c r="C168" s="7">
        <v>2.7593000000000001</v>
      </c>
      <c r="D168" s="7">
        <v>3.1427999999999998</v>
      </c>
      <c r="E168" s="7">
        <v>2.7079</v>
      </c>
      <c r="F168" s="6">
        <v>6.1100000000000002E-2</v>
      </c>
    </row>
    <row r="169" spans="1:6" x14ac:dyDescent="0.3">
      <c r="A169" s="1">
        <v>39783</v>
      </c>
      <c r="B169" s="7">
        <v>3.2357</v>
      </c>
      <c r="C169" s="7">
        <v>2.9291</v>
      </c>
      <c r="D169" s="7">
        <v>3.4838</v>
      </c>
      <c r="E169" s="7">
        <v>2.9058999999999999</v>
      </c>
      <c r="F169" s="6">
        <v>0.1066</v>
      </c>
    </row>
    <row r="170" spans="1:6" x14ac:dyDescent="0.3">
      <c r="A170" s="1">
        <v>39814</v>
      </c>
      <c r="B170" s="7">
        <v>2.9672000000000001</v>
      </c>
      <c r="C170" s="7">
        <v>3.2317</v>
      </c>
      <c r="D170" s="7">
        <v>3.2810999999999999</v>
      </c>
      <c r="E170" s="7">
        <v>2.8822000000000001</v>
      </c>
      <c r="F170" s="6">
        <v>-8.3000000000000004E-2</v>
      </c>
    </row>
    <row r="171" spans="1:6" x14ac:dyDescent="0.3">
      <c r="A171" s="1">
        <v>39845</v>
      </c>
      <c r="B171" s="7">
        <v>3.0301</v>
      </c>
      <c r="C171" s="7">
        <v>2.9615</v>
      </c>
      <c r="D171" s="7">
        <v>3.0914999999999999</v>
      </c>
      <c r="E171" s="7">
        <v>2.8433999999999999</v>
      </c>
      <c r="F171" s="6">
        <v>2.12E-2</v>
      </c>
    </row>
    <row r="172" spans="1:6" x14ac:dyDescent="0.3">
      <c r="A172" s="1">
        <v>39873</v>
      </c>
      <c r="B172" s="7">
        <v>3.0693999999999999</v>
      </c>
      <c r="C172" s="7">
        <v>3.0190999999999999</v>
      </c>
      <c r="D172" s="7">
        <v>3.1099000000000001</v>
      </c>
      <c r="E172" s="7">
        <v>2.9337</v>
      </c>
      <c r="F172" s="6">
        <v>1.2999999999999999E-2</v>
      </c>
    </row>
    <row r="173" spans="1:6" x14ac:dyDescent="0.3">
      <c r="A173" s="1">
        <v>39904</v>
      </c>
      <c r="B173" s="7">
        <v>2.8963000000000001</v>
      </c>
      <c r="C173" s="7">
        <v>3.07</v>
      </c>
      <c r="D173" s="7">
        <v>3.0773999999999999</v>
      </c>
      <c r="E173" s="7">
        <v>2.83</v>
      </c>
      <c r="F173" s="6">
        <v>-5.6399999999999999E-2</v>
      </c>
    </row>
    <row r="174" spans="1:6" x14ac:dyDescent="0.3">
      <c r="A174" s="1">
        <v>39934</v>
      </c>
      <c r="B174" s="7">
        <v>2.7905000000000002</v>
      </c>
      <c r="C174" s="7">
        <v>2.8965999999999998</v>
      </c>
      <c r="D174" s="7">
        <v>2.919</v>
      </c>
      <c r="E174" s="7">
        <v>2.7700999999999998</v>
      </c>
      <c r="F174" s="6">
        <v>-3.6499999999999998E-2</v>
      </c>
    </row>
    <row r="175" spans="1:6" x14ac:dyDescent="0.3">
      <c r="A175" s="1">
        <v>39965</v>
      </c>
      <c r="B175" s="7">
        <v>2.7404999999999999</v>
      </c>
      <c r="C175" s="7">
        <v>2.7843</v>
      </c>
      <c r="D175" s="7">
        <v>2.8408000000000002</v>
      </c>
      <c r="E175" s="7">
        <v>2.6631999999999998</v>
      </c>
      <c r="F175" s="6">
        <v>-1.7899999999999999E-2</v>
      </c>
    </row>
    <row r="176" spans="1:6" x14ac:dyDescent="0.3">
      <c r="A176" s="1">
        <v>39995</v>
      </c>
      <c r="B176" s="7">
        <v>2.6576</v>
      </c>
      <c r="C176" s="7">
        <v>2.7403</v>
      </c>
      <c r="D176" s="7">
        <v>2.8193999999999999</v>
      </c>
      <c r="E176" s="7">
        <v>2.6339999999999999</v>
      </c>
      <c r="F176" s="6">
        <v>-3.0200000000000001E-2</v>
      </c>
    </row>
    <row r="177" spans="1:6" x14ac:dyDescent="0.3">
      <c r="A177" s="1">
        <v>40026</v>
      </c>
      <c r="B177" s="7">
        <v>2.6943999999999999</v>
      </c>
      <c r="C177" s="7">
        <v>2.6617000000000002</v>
      </c>
      <c r="D177" s="7">
        <v>2.7181999999999999</v>
      </c>
      <c r="E177" s="7">
        <v>2.5737000000000001</v>
      </c>
      <c r="F177" s="6">
        <v>1.38E-2</v>
      </c>
    </row>
    <row r="178" spans="1:6" x14ac:dyDescent="0.3">
      <c r="A178" s="1">
        <v>40057</v>
      </c>
      <c r="B178" s="7">
        <v>2.5926</v>
      </c>
      <c r="C178" s="7">
        <v>2.6930000000000001</v>
      </c>
      <c r="D178" s="7">
        <v>2.7303999999999999</v>
      </c>
      <c r="E178" s="7">
        <v>2.5735999999999999</v>
      </c>
      <c r="F178" s="6">
        <v>-3.78E-2</v>
      </c>
    </row>
    <row r="179" spans="1:6" x14ac:dyDescent="0.3">
      <c r="A179" s="1">
        <v>40087</v>
      </c>
      <c r="B179" s="7">
        <v>2.5954999999999999</v>
      </c>
      <c r="C179" s="7">
        <v>2.5939000000000001</v>
      </c>
      <c r="D179" s="7">
        <v>2.6374</v>
      </c>
      <c r="E179" s="7">
        <v>2.5293000000000001</v>
      </c>
      <c r="F179" s="6">
        <v>1.1000000000000001E-3</v>
      </c>
    </row>
    <row r="180" spans="1:6" x14ac:dyDescent="0.3">
      <c r="A180" s="1">
        <v>40118</v>
      </c>
      <c r="B180" s="7">
        <v>2.6349</v>
      </c>
      <c r="C180" s="7">
        <v>2.5947</v>
      </c>
      <c r="D180" s="7">
        <v>2.6374</v>
      </c>
      <c r="E180" s="7">
        <v>2.5392999999999999</v>
      </c>
      <c r="F180" s="6">
        <v>1.52E-2</v>
      </c>
    </row>
    <row r="181" spans="1:6" x14ac:dyDescent="0.3">
      <c r="A181" s="1">
        <v>40148</v>
      </c>
      <c r="B181" s="7">
        <v>2.4958</v>
      </c>
      <c r="C181" s="7">
        <v>2.6343000000000001</v>
      </c>
      <c r="D181" s="7">
        <v>2.6482999999999999</v>
      </c>
      <c r="E181" s="7">
        <v>2.4832000000000001</v>
      </c>
      <c r="F181" s="6">
        <v>-5.28E-2</v>
      </c>
    </row>
    <row r="182" spans="1:6" x14ac:dyDescent="0.3">
      <c r="A182" s="1">
        <v>40179</v>
      </c>
      <c r="B182" s="7">
        <v>2.6137000000000001</v>
      </c>
      <c r="C182" s="7">
        <v>2.4967000000000001</v>
      </c>
      <c r="D182" s="7">
        <v>2.6307</v>
      </c>
      <c r="E182" s="7">
        <v>2.4714</v>
      </c>
      <c r="F182" s="6">
        <v>4.7199999999999999E-2</v>
      </c>
    </row>
    <row r="183" spans="1:6" x14ac:dyDescent="0.3">
      <c r="A183" s="1">
        <v>40210</v>
      </c>
      <c r="B183" s="7">
        <v>2.4620000000000002</v>
      </c>
      <c r="C183" s="7">
        <v>2.5903</v>
      </c>
      <c r="D183" s="7">
        <v>2.6396000000000002</v>
      </c>
      <c r="E183" s="7">
        <v>2.4268999999999998</v>
      </c>
      <c r="F183" s="6">
        <v>-5.8000000000000003E-2</v>
      </c>
    </row>
    <row r="184" spans="1:6" x14ac:dyDescent="0.3">
      <c r="A184" s="1">
        <v>40238</v>
      </c>
      <c r="B184" s="7">
        <v>2.4100999999999999</v>
      </c>
      <c r="C184" s="7">
        <v>2.4607000000000001</v>
      </c>
      <c r="D184" s="7">
        <v>2.4664999999999999</v>
      </c>
      <c r="E184" s="7">
        <v>2.3698999999999999</v>
      </c>
      <c r="F184" s="6">
        <v>-2.1100000000000001E-2</v>
      </c>
    </row>
    <row r="185" spans="1:6" x14ac:dyDescent="0.3">
      <c r="A185" s="1">
        <v>40269</v>
      </c>
      <c r="B185" s="7">
        <v>2.3106</v>
      </c>
      <c r="C185" s="7">
        <v>2.4093</v>
      </c>
      <c r="D185" s="7">
        <v>2.4186000000000001</v>
      </c>
      <c r="E185" s="7">
        <v>2.286</v>
      </c>
      <c r="F185" s="6">
        <v>-4.1300000000000003E-2</v>
      </c>
    </row>
    <row r="186" spans="1:6" x14ac:dyDescent="0.3">
      <c r="A186" s="1">
        <v>40299</v>
      </c>
      <c r="B186" s="7">
        <v>2.2397</v>
      </c>
      <c r="C186" s="7">
        <v>2.3199000000000001</v>
      </c>
      <c r="D186" s="7">
        <v>2.4051</v>
      </c>
      <c r="E186" s="7">
        <v>2.194</v>
      </c>
      <c r="F186" s="6">
        <v>-3.0700000000000002E-2</v>
      </c>
    </row>
    <row r="187" spans="1:6" x14ac:dyDescent="0.3">
      <c r="A187" s="1">
        <v>40330</v>
      </c>
      <c r="B187" s="7">
        <v>2.2073999999999998</v>
      </c>
      <c r="C187" s="7">
        <v>2.2395</v>
      </c>
      <c r="D187" s="7">
        <v>2.2684000000000002</v>
      </c>
      <c r="E187" s="7">
        <v>2.1638999999999999</v>
      </c>
      <c r="F187" s="6">
        <v>-1.44E-2</v>
      </c>
    </row>
    <row r="188" spans="1:6" x14ac:dyDescent="0.3">
      <c r="A188" s="1">
        <v>40360</v>
      </c>
      <c r="B188" s="7">
        <v>2.2886000000000002</v>
      </c>
      <c r="C188" s="7">
        <v>2.2090000000000001</v>
      </c>
      <c r="D188" s="7">
        <v>2.3363</v>
      </c>
      <c r="E188" s="7">
        <v>2.2016</v>
      </c>
      <c r="F188" s="6">
        <v>3.6799999999999999E-2</v>
      </c>
    </row>
    <row r="189" spans="1:6" x14ac:dyDescent="0.3">
      <c r="A189" s="1">
        <v>40391</v>
      </c>
      <c r="B189" s="7">
        <v>2.2265999999999999</v>
      </c>
      <c r="C189" s="7">
        <v>2.2892999999999999</v>
      </c>
      <c r="D189" s="7">
        <v>2.3426</v>
      </c>
      <c r="E189" s="7">
        <v>2.2204999999999999</v>
      </c>
      <c r="F189" s="6">
        <v>-2.7099999999999999E-2</v>
      </c>
    </row>
    <row r="190" spans="1:6" x14ac:dyDescent="0.3">
      <c r="A190" s="1">
        <v>40422</v>
      </c>
      <c r="B190" s="7">
        <v>2.3007</v>
      </c>
      <c r="C190" s="7">
        <v>2.2271999999999998</v>
      </c>
      <c r="D190" s="7">
        <v>2.3298999999999999</v>
      </c>
      <c r="E190" s="7">
        <v>2.1749999999999998</v>
      </c>
      <c r="F190" s="6">
        <v>3.3300000000000003E-2</v>
      </c>
    </row>
    <row r="191" spans="1:6" x14ac:dyDescent="0.3">
      <c r="A191" s="1">
        <v>40452</v>
      </c>
      <c r="B191" s="7">
        <v>2.3719999999999999</v>
      </c>
      <c r="C191" s="7">
        <v>2.2993000000000001</v>
      </c>
      <c r="D191" s="7">
        <v>2.4022000000000001</v>
      </c>
      <c r="E191" s="7">
        <v>2.2951999999999999</v>
      </c>
      <c r="F191" s="6">
        <v>3.1E-2</v>
      </c>
    </row>
    <row r="192" spans="1:6" x14ac:dyDescent="0.3">
      <c r="A192" s="1">
        <v>40483</v>
      </c>
      <c r="B192" s="7">
        <v>2.2252000000000001</v>
      </c>
      <c r="C192" s="7">
        <v>2.3742999999999999</v>
      </c>
      <c r="D192" s="7">
        <v>2.4106000000000001</v>
      </c>
      <c r="E192" s="7">
        <v>2.2254</v>
      </c>
      <c r="F192" s="6">
        <v>-6.1899999999999997E-2</v>
      </c>
    </row>
    <row r="193" spans="1:6" x14ac:dyDescent="0.3">
      <c r="A193" s="1">
        <v>40513</v>
      </c>
      <c r="B193" s="7">
        <v>2.2195</v>
      </c>
      <c r="C193" s="7">
        <v>2.2261000000000002</v>
      </c>
      <c r="D193" s="7">
        <v>2.2871000000000001</v>
      </c>
      <c r="E193" s="7">
        <v>2.2004000000000001</v>
      </c>
      <c r="F193" s="6">
        <v>-2.5999999999999999E-3</v>
      </c>
    </row>
    <row r="194" spans="1:6" x14ac:dyDescent="0.3">
      <c r="A194" s="1">
        <v>40544</v>
      </c>
      <c r="B194" s="7">
        <v>2.2816000000000001</v>
      </c>
      <c r="C194" s="7">
        <v>2.2143000000000002</v>
      </c>
      <c r="D194" s="7">
        <v>2.3083</v>
      </c>
      <c r="E194" s="7">
        <v>2.1659999999999999</v>
      </c>
      <c r="F194" s="6">
        <v>2.8000000000000001E-2</v>
      </c>
    </row>
    <row r="195" spans="1:6" x14ac:dyDescent="0.3">
      <c r="A195" s="1">
        <v>40575</v>
      </c>
      <c r="B195" s="7">
        <v>2.2955000000000001</v>
      </c>
      <c r="C195" s="7">
        <v>2.2814999999999999</v>
      </c>
      <c r="D195" s="7">
        <v>2.3170999999999999</v>
      </c>
      <c r="E195" s="7">
        <v>2.2342</v>
      </c>
      <c r="F195" s="6">
        <v>6.1000000000000004E-3</v>
      </c>
    </row>
    <row r="196" spans="1:6" x14ac:dyDescent="0.3">
      <c r="A196" s="1">
        <v>40603</v>
      </c>
      <c r="B196" s="7">
        <v>2.3109999999999999</v>
      </c>
      <c r="C196" s="7">
        <v>2.2959999999999998</v>
      </c>
      <c r="D196" s="7">
        <v>2.3772000000000002</v>
      </c>
      <c r="E196" s="7">
        <v>2.2829000000000002</v>
      </c>
      <c r="F196" s="6">
        <v>6.7999999999999996E-3</v>
      </c>
    </row>
    <row r="197" spans="1:6" x14ac:dyDescent="0.3">
      <c r="A197" s="1">
        <v>40634</v>
      </c>
      <c r="B197" s="7">
        <v>2.3331</v>
      </c>
      <c r="C197" s="7">
        <v>2.3115000000000001</v>
      </c>
      <c r="D197" s="7">
        <v>2.3639999999999999</v>
      </c>
      <c r="E197" s="7">
        <v>2.2515999999999998</v>
      </c>
      <c r="F197" s="6">
        <v>9.5999999999999992E-3</v>
      </c>
    </row>
    <row r="198" spans="1:6" x14ac:dyDescent="0.3">
      <c r="A198" s="1">
        <v>40664</v>
      </c>
      <c r="B198" s="7">
        <v>2.2736999999999998</v>
      </c>
      <c r="C198" s="7">
        <v>2.3357000000000001</v>
      </c>
      <c r="D198" s="7">
        <v>2.4076</v>
      </c>
      <c r="E198" s="7">
        <v>2.2635999999999998</v>
      </c>
      <c r="F198" s="6">
        <v>-2.5499999999999998E-2</v>
      </c>
    </row>
    <row r="199" spans="1:6" x14ac:dyDescent="0.3">
      <c r="A199" s="1">
        <v>40695</v>
      </c>
      <c r="B199" s="7">
        <v>2.2654000000000001</v>
      </c>
      <c r="C199" s="7">
        <v>2.2730999999999999</v>
      </c>
      <c r="D199" s="7">
        <v>2.3260999999999998</v>
      </c>
      <c r="E199" s="7">
        <v>2.2480000000000002</v>
      </c>
      <c r="F199" s="6">
        <v>-3.7000000000000002E-3</v>
      </c>
    </row>
    <row r="200" spans="1:6" x14ac:dyDescent="0.3">
      <c r="A200" s="1">
        <v>40725</v>
      </c>
      <c r="B200" s="7">
        <v>2.2290999999999999</v>
      </c>
      <c r="C200" s="7">
        <v>2.2639</v>
      </c>
      <c r="D200" s="7">
        <v>2.2732999999999999</v>
      </c>
      <c r="E200" s="7">
        <v>2.1825000000000001</v>
      </c>
      <c r="F200" s="6">
        <v>-1.6E-2</v>
      </c>
    </row>
    <row r="201" spans="1:6" x14ac:dyDescent="0.3">
      <c r="A201" s="1">
        <v>40756</v>
      </c>
      <c r="B201" s="7">
        <v>2.2841</v>
      </c>
      <c r="C201" s="7">
        <v>2.2229000000000001</v>
      </c>
      <c r="D201" s="7">
        <v>2.3572000000000002</v>
      </c>
      <c r="E201" s="7">
        <v>2.2067000000000001</v>
      </c>
      <c r="F201" s="6">
        <v>2.47E-2</v>
      </c>
    </row>
    <row r="202" spans="1:6" x14ac:dyDescent="0.3">
      <c r="A202" s="1">
        <v>40787</v>
      </c>
      <c r="B202" s="7">
        <v>2.5142000000000002</v>
      </c>
      <c r="C202" s="7">
        <v>2.2837999999999998</v>
      </c>
      <c r="D202" s="7">
        <v>2.6158000000000001</v>
      </c>
      <c r="E202" s="7">
        <v>2.2584</v>
      </c>
      <c r="F202" s="6">
        <v>0.1007</v>
      </c>
    </row>
    <row r="203" spans="1:6" x14ac:dyDescent="0.3">
      <c r="A203" s="1">
        <v>40817</v>
      </c>
      <c r="B203" s="7">
        <v>2.3788</v>
      </c>
      <c r="C203" s="7">
        <v>2.5051999999999999</v>
      </c>
      <c r="D203" s="7">
        <v>2.5381</v>
      </c>
      <c r="E203" s="7">
        <v>2.3372000000000002</v>
      </c>
      <c r="F203" s="6">
        <v>-5.3900000000000003E-2</v>
      </c>
    </row>
    <row r="204" spans="1:6" x14ac:dyDescent="0.3">
      <c r="A204" s="1">
        <v>40848</v>
      </c>
      <c r="B204" s="7">
        <v>2.4295</v>
      </c>
      <c r="C204" s="7">
        <v>2.3784999999999998</v>
      </c>
      <c r="D204" s="7">
        <v>2.5405000000000002</v>
      </c>
      <c r="E204" s="7">
        <v>2.3473999999999999</v>
      </c>
      <c r="F204" s="6">
        <v>2.1299999999999999E-2</v>
      </c>
    </row>
    <row r="205" spans="1:6" x14ac:dyDescent="0.3">
      <c r="A205" s="1">
        <v>40878</v>
      </c>
      <c r="B205" s="7">
        <v>2.4104999999999999</v>
      </c>
      <c r="C205" s="7">
        <v>2.4293</v>
      </c>
      <c r="D205" s="7">
        <v>2.4510999999999998</v>
      </c>
      <c r="E205" s="7">
        <v>2.3809</v>
      </c>
      <c r="F205" s="6">
        <v>-7.7999999999999996E-3</v>
      </c>
    </row>
    <row r="206" spans="1:6" x14ac:dyDescent="0.3">
      <c r="A206" s="1">
        <v>40909</v>
      </c>
      <c r="B206" s="7">
        <v>2.2833000000000001</v>
      </c>
      <c r="C206" s="7">
        <v>2.41</v>
      </c>
      <c r="D206" s="7">
        <v>2.4437000000000002</v>
      </c>
      <c r="E206" s="7">
        <v>2.2534999999999998</v>
      </c>
      <c r="F206" s="6">
        <v>-5.28E-2</v>
      </c>
    </row>
    <row r="207" spans="1:6" x14ac:dyDescent="0.3">
      <c r="A207" s="1">
        <v>40940</v>
      </c>
      <c r="B207" s="7">
        <v>2.2875000000000001</v>
      </c>
      <c r="C207" s="7">
        <v>2.2879</v>
      </c>
      <c r="D207" s="7">
        <v>2.3045</v>
      </c>
      <c r="E207" s="7">
        <v>2.2360000000000002</v>
      </c>
      <c r="F207" s="6">
        <v>1.8E-3</v>
      </c>
    </row>
    <row r="208" spans="1:6" x14ac:dyDescent="0.3">
      <c r="A208" s="1">
        <v>40969</v>
      </c>
      <c r="B208" s="7">
        <v>2.4359999999999999</v>
      </c>
      <c r="C208" s="7">
        <v>2.2854000000000001</v>
      </c>
      <c r="D208" s="7">
        <v>2.4430000000000001</v>
      </c>
      <c r="E208" s="7">
        <v>2.2677999999999998</v>
      </c>
      <c r="F208" s="6">
        <v>6.4899999999999999E-2</v>
      </c>
    </row>
    <row r="209" spans="1:6" x14ac:dyDescent="0.3">
      <c r="A209" s="1">
        <v>41000</v>
      </c>
      <c r="B209" s="7">
        <v>2.5261999999999998</v>
      </c>
      <c r="C209" s="7">
        <v>2.4540000000000002</v>
      </c>
      <c r="D209" s="7">
        <v>2.5312000000000001</v>
      </c>
      <c r="E209" s="7">
        <v>2.3725999999999998</v>
      </c>
      <c r="F209" s="6">
        <v>3.6999999999999998E-2</v>
      </c>
    </row>
    <row r="210" spans="1:6" x14ac:dyDescent="0.3">
      <c r="A210" s="1">
        <v>41030</v>
      </c>
      <c r="B210" s="7">
        <v>2.4988999999999999</v>
      </c>
      <c r="C210" s="7">
        <v>2.5215999999999998</v>
      </c>
      <c r="D210" s="7">
        <v>2.6674000000000002</v>
      </c>
      <c r="E210" s="7">
        <v>2.4741</v>
      </c>
      <c r="F210" s="6">
        <v>-1.0800000000000001E-2</v>
      </c>
    </row>
    <row r="211" spans="1:6" x14ac:dyDescent="0.3">
      <c r="A211" s="1">
        <v>41061</v>
      </c>
      <c r="B211" s="7">
        <v>2.5432000000000001</v>
      </c>
      <c r="C211" s="7">
        <v>2.4998999999999998</v>
      </c>
      <c r="D211" s="7">
        <v>2.6227999999999998</v>
      </c>
      <c r="E211" s="7">
        <v>2.4895999999999998</v>
      </c>
      <c r="F211" s="6">
        <v>1.77E-2</v>
      </c>
    </row>
    <row r="212" spans="1:6" x14ac:dyDescent="0.3">
      <c r="A212" s="1">
        <v>41091</v>
      </c>
      <c r="B212" s="7">
        <v>2.5287999999999999</v>
      </c>
      <c r="C212" s="7">
        <v>2.5464000000000002</v>
      </c>
      <c r="D212" s="7">
        <v>2.5533000000000001</v>
      </c>
      <c r="E212" s="7">
        <v>2.4447999999999999</v>
      </c>
      <c r="F212" s="6">
        <v>-5.7000000000000002E-3</v>
      </c>
    </row>
    <row r="213" spans="1:6" x14ac:dyDescent="0.3">
      <c r="A213" s="1">
        <v>41122</v>
      </c>
      <c r="B213" s="7">
        <v>2.5527000000000002</v>
      </c>
      <c r="C213" s="7">
        <v>2.5287999999999999</v>
      </c>
      <c r="D213" s="7">
        <v>2.5851000000000002</v>
      </c>
      <c r="E213" s="7">
        <v>2.4700000000000002</v>
      </c>
      <c r="F213" s="6">
        <v>9.4999999999999998E-3</v>
      </c>
    </row>
    <row r="214" spans="1:6" x14ac:dyDescent="0.3">
      <c r="A214" s="1">
        <v>41153</v>
      </c>
      <c r="B214" s="7">
        <v>2.6070000000000002</v>
      </c>
      <c r="C214" s="7">
        <v>2.5545</v>
      </c>
      <c r="D214" s="7">
        <v>2.6726999999999999</v>
      </c>
      <c r="E214" s="7">
        <v>2.5482</v>
      </c>
      <c r="F214" s="6">
        <v>2.1299999999999999E-2</v>
      </c>
    </row>
    <row r="215" spans="1:6" x14ac:dyDescent="0.3">
      <c r="A215" s="1">
        <v>41183</v>
      </c>
      <c r="B215" s="7">
        <v>2.6315</v>
      </c>
      <c r="C215" s="7">
        <v>2.6065999999999998</v>
      </c>
      <c r="D215" s="7">
        <v>2.6720999999999999</v>
      </c>
      <c r="E215" s="7">
        <v>2.5977000000000001</v>
      </c>
      <c r="F215" s="6">
        <v>9.4000000000000004E-3</v>
      </c>
    </row>
    <row r="216" spans="1:6" x14ac:dyDescent="0.3">
      <c r="A216" s="1">
        <v>41214</v>
      </c>
      <c r="B216" s="7">
        <v>2.7768000000000002</v>
      </c>
      <c r="C216" s="7">
        <v>2.6316999999999999</v>
      </c>
      <c r="D216" s="7">
        <v>2.7791999999999999</v>
      </c>
      <c r="E216" s="7">
        <v>2.5868000000000002</v>
      </c>
      <c r="F216" s="6">
        <v>5.5199999999999999E-2</v>
      </c>
    </row>
    <row r="217" spans="1:6" x14ac:dyDescent="0.3">
      <c r="A217" s="1">
        <v>41244</v>
      </c>
      <c r="B217" s="7">
        <v>2.7014999999999998</v>
      </c>
      <c r="C217" s="7">
        <v>2.7726000000000002</v>
      </c>
      <c r="D217" s="7">
        <v>2.7884000000000002</v>
      </c>
      <c r="E217" s="7">
        <v>2.6720000000000002</v>
      </c>
      <c r="F217" s="6">
        <v>-2.7099999999999999E-2</v>
      </c>
    </row>
    <row r="218" spans="1:6" x14ac:dyDescent="0.3">
      <c r="A218" s="1">
        <v>41275</v>
      </c>
      <c r="B218" s="7">
        <v>2.7029000000000001</v>
      </c>
      <c r="C218" s="7">
        <v>2.702</v>
      </c>
      <c r="D218" s="7">
        <v>2.7387000000000001</v>
      </c>
      <c r="E218" s="7">
        <v>2.641</v>
      </c>
      <c r="F218" s="6">
        <v>5.0000000000000001E-4</v>
      </c>
    </row>
    <row r="219" spans="1:6" x14ac:dyDescent="0.3">
      <c r="A219" s="1">
        <v>41306</v>
      </c>
      <c r="B219" s="7">
        <v>2.5863999999999998</v>
      </c>
      <c r="C219" s="7">
        <v>2.7031000000000001</v>
      </c>
      <c r="D219" s="7">
        <v>2.7229000000000001</v>
      </c>
      <c r="E219" s="7">
        <v>2.5790999999999999</v>
      </c>
      <c r="F219" s="6">
        <v>-4.3099999999999999E-2</v>
      </c>
    </row>
    <row r="220" spans="1:6" x14ac:dyDescent="0.3">
      <c r="A220" s="1">
        <v>41334</v>
      </c>
      <c r="B220" s="7">
        <v>2.5937000000000001</v>
      </c>
      <c r="C220" s="7">
        <v>2.5869</v>
      </c>
      <c r="D220" s="7">
        <v>2.6248999999999998</v>
      </c>
      <c r="E220" s="7">
        <v>2.5243000000000002</v>
      </c>
      <c r="F220" s="6">
        <v>2.8E-3</v>
      </c>
    </row>
    <row r="221" spans="1:6" x14ac:dyDescent="0.3">
      <c r="A221" s="1">
        <v>41365</v>
      </c>
      <c r="B221" s="7">
        <v>2.6345000000000001</v>
      </c>
      <c r="C221" s="7">
        <v>2.5933000000000002</v>
      </c>
      <c r="D221" s="7">
        <v>2.6455000000000002</v>
      </c>
      <c r="E221" s="7">
        <v>2.5701000000000001</v>
      </c>
      <c r="F221" s="6">
        <v>1.5699999999999999E-2</v>
      </c>
    </row>
    <row r="222" spans="1:6" x14ac:dyDescent="0.3">
      <c r="A222" s="1">
        <v>41395</v>
      </c>
      <c r="B222" s="7">
        <v>2.7835000000000001</v>
      </c>
      <c r="C222" s="7">
        <v>2.6358000000000001</v>
      </c>
      <c r="D222" s="7">
        <v>2.7932000000000001</v>
      </c>
      <c r="E222" s="7">
        <v>2.5933000000000002</v>
      </c>
      <c r="F222" s="6">
        <v>5.6599999999999998E-2</v>
      </c>
    </row>
    <row r="223" spans="1:6" x14ac:dyDescent="0.3">
      <c r="A223" s="1">
        <v>41426</v>
      </c>
      <c r="B223" s="7">
        <v>2.9026999999999998</v>
      </c>
      <c r="C223" s="7">
        <v>2.7545000000000002</v>
      </c>
      <c r="D223" s="7">
        <v>3.0059</v>
      </c>
      <c r="E223" s="7">
        <v>2.7229999999999999</v>
      </c>
      <c r="F223" s="6">
        <v>4.2799999999999998E-2</v>
      </c>
    </row>
    <row r="224" spans="1:6" x14ac:dyDescent="0.3">
      <c r="A224" s="1">
        <v>41456</v>
      </c>
      <c r="B224" s="7">
        <v>3.0276000000000001</v>
      </c>
      <c r="C224" s="7">
        <v>2.9039999999999999</v>
      </c>
      <c r="D224" s="7">
        <v>3.0565000000000002</v>
      </c>
      <c r="E224" s="7">
        <v>2.8809999999999998</v>
      </c>
      <c r="F224" s="6">
        <v>4.2999999999999997E-2</v>
      </c>
    </row>
    <row r="225" spans="1:6" x14ac:dyDescent="0.3">
      <c r="A225" s="1">
        <v>41487</v>
      </c>
      <c r="B225" s="7">
        <v>3.1541000000000001</v>
      </c>
      <c r="C225" s="7">
        <v>3.0291999999999999</v>
      </c>
      <c r="D225" s="7">
        <v>3.2797000000000001</v>
      </c>
      <c r="E225" s="7">
        <v>3.0005999999999999</v>
      </c>
      <c r="F225" s="6">
        <v>4.1799999999999997E-2</v>
      </c>
    </row>
    <row r="226" spans="1:6" x14ac:dyDescent="0.3">
      <c r="A226" s="1">
        <v>41518</v>
      </c>
      <c r="B226" s="7">
        <v>2.9967999999999999</v>
      </c>
      <c r="C226" s="7">
        <v>3.1532</v>
      </c>
      <c r="D226" s="7">
        <v>3.1674000000000002</v>
      </c>
      <c r="E226" s="7">
        <v>2.948</v>
      </c>
      <c r="F226" s="6">
        <v>-4.99E-2</v>
      </c>
    </row>
    <row r="227" spans="1:6" x14ac:dyDescent="0.3">
      <c r="A227" s="1">
        <v>41548</v>
      </c>
      <c r="B227" s="7">
        <v>3.0409999999999999</v>
      </c>
      <c r="C227" s="7">
        <v>2.9975999999999998</v>
      </c>
      <c r="D227" s="7">
        <v>3.0510999999999999</v>
      </c>
      <c r="E227" s="7">
        <v>2.9043999999999999</v>
      </c>
      <c r="F227" s="6">
        <v>1.47E-2</v>
      </c>
    </row>
    <row r="228" spans="1:6" x14ac:dyDescent="0.3">
      <c r="A228" s="1">
        <v>41579</v>
      </c>
      <c r="B228" s="7">
        <v>3.1737000000000002</v>
      </c>
      <c r="C228" s="7">
        <v>3.0427</v>
      </c>
      <c r="D228" s="7">
        <v>3.1867999999999999</v>
      </c>
      <c r="E228" s="7">
        <v>3.0182000000000002</v>
      </c>
      <c r="F228" s="6">
        <v>4.36E-2</v>
      </c>
    </row>
    <row r="229" spans="1:6" x14ac:dyDescent="0.3">
      <c r="A229" s="1">
        <v>41609</v>
      </c>
      <c r="B229" s="7">
        <v>3.2463000000000002</v>
      </c>
      <c r="C229" s="7">
        <v>3.1751</v>
      </c>
      <c r="D229" s="7">
        <v>3.2743000000000002</v>
      </c>
      <c r="E229" s="7">
        <v>3.1581000000000001</v>
      </c>
      <c r="F229" s="6">
        <v>2.29E-2</v>
      </c>
    </row>
    <row r="230" spans="1:6" x14ac:dyDescent="0.3">
      <c r="A230" s="1">
        <v>41640</v>
      </c>
      <c r="B230" s="7">
        <v>3.2528999999999999</v>
      </c>
      <c r="C230" s="7">
        <v>3.2469000000000001</v>
      </c>
      <c r="D230" s="7">
        <v>3.3466</v>
      </c>
      <c r="E230" s="7">
        <v>3.1564999999999999</v>
      </c>
      <c r="F230" s="6">
        <v>2E-3</v>
      </c>
    </row>
    <row r="231" spans="1:6" x14ac:dyDescent="0.3">
      <c r="A231" s="1">
        <v>41671</v>
      </c>
      <c r="B231" s="7">
        <v>3.2269999999999999</v>
      </c>
      <c r="C231" s="7">
        <v>3.2555000000000001</v>
      </c>
      <c r="D231" s="7">
        <v>3.3285999999999998</v>
      </c>
      <c r="E231" s="7">
        <v>3.1772</v>
      </c>
      <c r="F231" s="6">
        <v>-8.0000000000000002E-3</v>
      </c>
    </row>
    <row r="232" spans="1:6" x14ac:dyDescent="0.3">
      <c r="A232" s="1">
        <v>41699</v>
      </c>
      <c r="B232" s="7">
        <v>3.1269999999999998</v>
      </c>
      <c r="C232" s="7">
        <v>3.2235999999999998</v>
      </c>
      <c r="D232" s="7">
        <v>3.3010000000000002</v>
      </c>
      <c r="E232" s="7">
        <v>3.0924</v>
      </c>
      <c r="F232" s="6">
        <v>-3.1E-2</v>
      </c>
    </row>
    <row r="233" spans="1:6" x14ac:dyDescent="0.3">
      <c r="A233" s="1">
        <v>41730</v>
      </c>
      <c r="B233" s="7">
        <v>3.0949</v>
      </c>
      <c r="C233" s="7">
        <v>3.1280999999999999</v>
      </c>
      <c r="D233" s="7">
        <v>3.1503999999999999</v>
      </c>
      <c r="E233" s="7">
        <v>3.0245000000000002</v>
      </c>
      <c r="F233" s="6">
        <v>-1.03E-2</v>
      </c>
    </row>
    <row r="234" spans="1:6" x14ac:dyDescent="0.3">
      <c r="A234" s="1">
        <v>41760</v>
      </c>
      <c r="B234" s="7">
        <v>3.0537999999999998</v>
      </c>
      <c r="C234" s="7">
        <v>3.0964999999999998</v>
      </c>
      <c r="D234" s="7">
        <v>3.1294</v>
      </c>
      <c r="E234" s="7">
        <v>3.0049999999999999</v>
      </c>
      <c r="F234" s="6">
        <v>-1.3299999999999999E-2</v>
      </c>
    </row>
    <row r="235" spans="1:6" x14ac:dyDescent="0.3">
      <c r="A235" s="1">
        <v>41791</v>
      </c>
      <c r="B235" s="7">
        <v>3.0308000000000002</v>
      </c>
      <c r="C235" s="7">
        <v>3.0562999999999998</v>
      </c>
      <c r="D235" s="7">
        <v>3.1196000000000002</v>
      </c>
      <c r="E235" s="7">
        <v>2.9777999999999998</v>
      </c>
      <c r="F235" s="6">
        <v>-7.4999999999999997E-3</v>
      </c>
    </row>
    <row r="236" spans="1:6" x14ac:dyDescent="0.3">
      <c r="A236" s="1">
        <v>41821</v>
      </c>
      <c r="B236" s="7">
        <v>3.0301999999999998</v>
      </c>
      <c r="C236" s="7">
        <v>3.0318999999999998</v>
      </c>
      <c r="D236" s="7">
        <v>3.0592999999999999</v>
      </c>
      <c r="E236" s="7">
        <v>2.972</v>
      </c>
      <c r="F236" s="6">
        <v>-2.0000000000000001E-4</v>
      </c>
    </row>
    <row r="237" spans="1:6" x14ac:dyDescent="0.3">
      <c r="A237" s="1">
        <v>41852</v>
      </c>
      <c r="B237" s="7">
        <v>2.9357000000000002</v>
      </c>
      <c r="C237" s="7">
        <v>3.0314999999999999</v>
      </c>
      <c r="D237" s="7">
        <v>3.0931999999999999</v>
      </c>
      <c r="E237" s="7">
        <v>2.9348999999999998</v>
      </c>
      <c r="F237" s="6">
        <v>-3.1199999999999999E-2</v>
      </c>
    </row>
    <row r="238" spans="1:6" x14ac:dyDescent="0.3">
      <c r="A238" s="1">
        <v>41883</v>
      </c>
      <c r="B238" s="7">
        <v>3.0882000000000001</v>
      </c>
      <c r="C238" s="7">
        <v>2.9378000000000002</v>
      </c>
      <c r="D238" s="7">
        <v>3.1480000000000001</v>
      </c>
      <c r="E238" s="7">
        <v>2.8906999999999998</v>
      </c>
      <c r="F238" s="6">
        <v>5.1900000000000002E-2</v>
      </c>
    </row>
    <row r="239" spans="1:6" x14ac:dyDescent="0.3">
      <c r="A239" s="1">
        <v>41913</v>
      </c>
      <c r="B239" s="7">
        <v>3.1032999999999999</v>
      </c>
      <c r="C239" s="7">
        <v>3.0897999999999999</v>
      </c>
      <c r="D239" s="7">
        <v>3.2433999999999998</v>
      </c>
      <c r="E239" s="7">
        <v>2.9801000000000002</v>
      </c>
      <c r="F239" s="6">
        <v>4.8999999999999998E-3</v>
      </c>
    </row>
    <row r="240" spans="1:6" x14ac:dyDescent="0.3">
      <c r="A240" s="1">
        <v>41944</v>
      </c>
      <c r="B240" s="7">
        <v>3.1934999999999998</v>
      </c>
      <c r="C240" s="7">
        <v>3.1023000000000001</v>
      </c>
      <c r="D240" s="7">
        <v>3.274</v>
      </c>
      <c r="E240" s="7">
        <v>3.0666000000000002</v>
      </c>
      <c r="F240" s="6">
        <v>2.9100000000000001E-2</v>
      </c>
    </row>
    <row r="241" spans="1:6" x14ac:dyDescent="0.3">
      <c r="A241" s="1">
        <v>41974</v>
      </c>
      <c r="B241" s="7">
        <v>3.2141999999999999</v>
      </c>
      <c r="C241" s="7">
        <v>3.1951000000000001</v>
      </c>
      <c r="D241" s="7">
        <v>3.4588000000000001</v>
      </c>
      <c r="E241" s="7">
        <v>3.1377000000000002</v>
      </c>
      <c r="F241" s="6">
        <v>6.4999999999999997E-3</v>
      </c>
    </row>
    <row r="242" spans="1:6" x14ac:dyDescent="0.3">
      <c r="A242" s="1">
        <v>42005</v>
      </c>
      <c r="B242" s="7">
        <v>3.0261999999999998</v>
      </c>
      <c r="C242" s="7">
        <v>3.2151999999999998</v>
      </c>
      <c r="D242" s="7">
        <v>3.2584</v>
      </c>
      <c r="E242" s="7">
        <v>2.8633000000000002</v>
      </c>
      <c r="F242" s="6">
        <v>-5.8500000000000003E-2</v>
      </c>
    </row>
    <row r="243" spans="1:6" x14ac:dyDescent="0.3">
      <c r="A243" s="1">
        <v>42036</v>
      </c>
      <c r="B243" s="7">
        <v>3.1766000000000001</v>
      </c>
      <c r="C243" s="7">
        <v>3.0270000000000001</v>
      </c>
      <c r="D243" s="7">
        <v>3.2862</v>
      </c>
      <c r="E243" s="7">
        <v>3.0200999999999998</v>
      </c>
      <c r="F243" s="6">
        <v>4.9700000000000001E-2</v>
      </c>
    </row>
    <row r="244" spans="1:6" x14ac:dyDescent="0.3">
      <c r="A244" s="1">
        <v>42064</v>
      </c>
      <c r="B244" s="7">
        <v>3.4279000000000002</v>
      </c>
      <c r="C244" s="7">
        <v>3.1762999999999999</v>
      </c>
      <c r="D244" s="7">
        <v>3.5663999999999998</v>
      </c>
      <c r="E244" s="7">
        <v>3.1680999999999999</v>
      </c>
      <c r="F244" s="6">
        <v>7.9100000000000004E-2</v>
      </c>
    </row>
    <row r="245" spans="1:6" x14ac:dyDescent="0.3">
      <c r="A245" s="1">
        <v>42095</v>
      </c>
      <c r="B245" s="7">
        <v>3.3822999999999999</v>
      </c>
      <c r="C245" s="7">
        <v>3.4308999999999998</v>
      </c>
      <c r="D245" s="7">
        <v>3.4462999999999999</v>
      </c>
      <c r="E245" s="7">
        <v>3.1507999999999998</v>
      </c>
      <c r="F245" s="6">
        <v>-1.3299999999999999E-2</v>
      </c>
    </row>
    <row r="246" spans="1:6" x14ac:dyDescent="0.3">
      <c r="A246" s="1">
        <v>42125</v>
      </c>
      <c r="B246" s="7">
        <v>3.4925000000000002</v>
      </c>
      <c r="C246" s="7">
        <v>3.3834</v>
      </c>
      <c r="D246" s="7">
        <v>3.5072000000000001</v>
      </c>
      <c r="E246" s="7">
        <v>3.3129</v>
      </c>
      <c r="F246" s="6">
        <v>3.2599999999999997E-2</v>
      </c>
    </row>
    <row r="247" spans="1:6" x14ac:dyDescent="0.3">
      <c r="A247" s="1">
        <v>42156</v>
      </c>
      <c r="B247" s="7">
        <v>3.4540999999999999</v>
      </c>
      <c r="C247" s="7">
        <v>3.4933999999999998</v>
      </c>
      <c r="D247" s="7">
        <v>3.5680000000000001</v>
      </c>
      <c r="E247" s="7">
        <v>3.4295</v>
      </c>
      <c r="F247" s="6">
        <v>-1.0999999999999999E-2</v>
      </c>
    </row>
    <row r="248" spans="1:6" x14ac:dyDescent="0.3">
      <c r="A248" s="1">
        <v>42186</v>
      </c>
      <c r="B248" s="7">
        <v>3.758</v>
      </c>
      <c r="C248" s="7">
        <v>3.4569000000000001</v>
      </c>
      <c r="D248" s="7">
        <v>3.7984</v>
      </c>
      <c r="E248" s="7">
        <v>3.4026999999999998</v>
      </c>
      <c r="F248" s="6">
        <v>8.7999999999999995E-2</v>
      </c>
    </row>
    <row r="249" spans="1:6" x14ac:dyDescent="0.3">
      <c r="A249" s="1">
        <v>42217</v>
      </c>
      <c r="B249" s="7">
        <v>4.0568999999999997</v>
      </c>
      <c r="C249" s="7">
        <v>3.754</v>
      </c>
      <c r="D249" s="7">
        <v>4.1882000000000001</v>
      </c>
      <c r="E249" s="7">
        <v>3.7444999999999999</v>
      </c>
      <c r="F249" s="6">
        <v>7.9500000000000001E-2</v>
      </c>
    </row>
    <row r="250" spans="1:6" x14ac:dyDescent="0.3">
      <c r="A250" s="1">
        <v>42248</v>
      </c>
      <c r="B250" s="7">
        <v>4.4120999999999997</v>
      </c>
      <c r="C250" s="7">
        <v>4.0590999999999999</v>
      </c>
      <c r="D250" s="7">
        <v>4.7839999999999998</v>
      </c>
      <c r="E250" s="7">
        <v>4.0566000000000004</v>
      </c>
      <c r="F250" s="6">
        <v>8.7599999999999997E-2</v>
      </c>
    </row>
    <row r="251" spans="1:6" x14ac:dyDescent="0.3">
      <c r="A251" s="1">
        <v>42278</v>
      </c>
      <c r="B251" s="7">
        <v>4.2436999999999996</v>
      </c>
      <c r="C251" s="7">
        <v>4.4160000000000004</v>
      </c>
      <c r="D251" s="7">
        <v>4.5715000000000003</v>
      </c>
      <c r="E251" s="7">
        <v>4.2077</v>
      </c>
      <c r="F251" s="6">
        <v>-3.8199999999999998E-2</v>
      </c>
    </row>
    <row r="252" spans="1:6" x14ac:dyDescent="0.3">
      <c r="A252" s="1">
        <v>42309</v>
      </c>
      <c r="B252" s="7">
        <v>4.0852000000000004</v>
      </c>
      <c r="C252" s="7">
        <v>4.2523999999999997</v>
      </c>
      <c r="D252" s="7">
        <v>4.2705000000000002</v>
      </c>
      <c r="E252" s="7">
        <v>3.9144000000000001</v>
      </c>
      <c r="F252" s="6">
        <v>-3.73E-2</v>
      </c>
    </row>
    <row r="253" spans="1:6" x14ac:dyDescent="0.3">
      <c r="A253" s="1">
        <v>42339</v>
      </c>
      <c r="B253" s="7">
        <v>4.2998000000000003</v>
      </c>
      <c r="C253" s="7">
        <v>4.0887000000000002</v>
      </c>
      <c r="D253" s="7">
        <v>4.4096000000000002</v>
      </c>
      <c r="E253" s="7">
        <v>4.0079000000000002</v>
      </c>
      <c r="F253" s="6">
        <v>5.2499999999999998E-2</v>
      </c>
    </row>
    <row r="254" spans="1:6" x14ac:dyDescent="0.3">
      <c r="A254" s="1">
        <v>42370</v>
      </c>
      <c r="B254" s="7">
        <v>4.3307000000000002</v>
      </c>
      <c r="C254" s="7">
        <v>4.3017000000000003</v>
      </c>
      <c r="D254" s="7">
        <v>4.5511999999999997</v>
      </c>
      <c r="E254" s="7">
        <v>4.2817999999999996</v>
      </c>
      <c r="F254" s="6">
        <v>7.1999999999999998E-3</v>
      </c>
    </row>
    <row r="255" spans="1:6" x14ac:dyDescent="0.3">
      <c r="A255" s="1">
        <v>42401</v>
      </c>
      <c r="B255" s="7">
        <v>4.3654000000000002</v>
      </c>
      <c r="C255" s="7">
        <v>4.3323</v>
      </c>
      <c r="D255" s="7">
        <v>4.5567000000000002</v>
      </c>
      <c r="E255" s="7">
        <v>4.298</v>
      </c>
      <c r="F255" s="6">
        <v>8.0000000000000002E-3</v>
      </c>
    </row>
    <row r="256" spans="1:6" x14ac:dyDescent="0.3">
      <c r="A256" s="1">
        <v>42430</v>
      </c>
      <c r="B256" s="7">
        <v>4.0875000000000004</v>
      </c>
      <c r="C256" s="7">
        <v>4.3673999999999999</v>
      </c>
      <c r="D256" s="7">
        <v>4.3772000000000002</v>
      </c>
      <c r="E256" s="7">
        <v>3.9447999999999999</v>
      </c>
      <c r="F256" s="6">
        <v>-6.3700000000000007E-2</v>
      </c>
    </row>
    <row r="257" spans="1:6" x14ac:dyDescent="0.3">
      <c r="A257" s="1">
        <v>42461</v>
      </c>
      <c r="B257" s="7">
        <v>3.9346999999999999</v>
      </c>
      <c r="C257" s="7">
        <v>4.0895999999999999</v>
      </c>
      <c r="D257" s="7">
        <v>4.2342000000000004</v>
      </c>
      <c r="E257" s="7">
        <v>3.8972000000000002</v>
      </c>
      <c r="F257" s="6">
        <v>-3.7400000000000003E-2</v>
      </c>
    </row>
    <row r="258" spans="1:6" x14ac:dyDescent="0.3">
      <c r="A258" s="1">
        <v>42491</v>
      </c>
      <c r="B258" s="7">
        <v>4.0180999999999996</v>
      </c>
      <c r="C258" s="7">
        <v>3.9312999999999998</v>
      </c>
      <c r="D258" s="7">
        <v>4.1912000000000003</v>
      </c>
      <c r="E258" s="7">
        <v>3.9087999999999998</v>
      </c>
      <c r="F258" s="6">
        <v>2.12E-2</v>
      </c>
    </row>
    <row r="259" spans="1:6" x14ac:dyDescent="0.3">
      <c r="A259" s="1">
        <v>42522</v>
      </c>
      <c r="B259" s="7">
        <v>3.5672999999999999</v>
      </c>
      <c r="C259" s="7">
        <v>4.0180999999999996</v>
      </c>
      <c r="D259" s="7">
        <v>4.0616000000000003</v>
      </c>
      <c r="E259" s="7">
        <v>3.5217000000000001</v>
      </c>
      <c r="F259" s="6">
        <v>-0.11219999999999999</v>
      </c>
    </row>
    <row r="260" spans="1:6" x14ac:dyDescent="0.3">
      <c r="A260" s="1">
        <v>42552</v>
      </c>
      <c r="B260" s="7">
        <v>3.6271</v>
      </c>
      <c r="C260" s="7">
        <v>3.5687000000000002</v>
      </c>
      <c r="D260" s="7">
        <v>3.7330999999999999</v>
      </c>
      <c r="E260" s="7">
        <v>3.5548999999999999</v>
      </c>
      <c r="F260" s="6">
        <v>1.6799999999999999E-2</v>
      </c>
    </row>
    <row r="261" spans="1:6" x14ac:dyDescent="0.3">
      <c r="A261" s="1">
        <v>42583</v>
      </c>
      <c r="B261" s="7">
        <v>3.5954999999999999</v>
      </c>
      <c r="C261" s="7">
        <v>3.629</v>
      </c>
      <c r="D261" s="7">
        <v>3.6861999999999999</v>
      </c>
      <c r="E261" s="7">
        <v>3.4752000000000001</v>
      </c>
      <c r="F261" s="6">
        <v>-8.6999999999999994E-3</v>
      </c>
    </row>
    <row r="262" spans="1:6" x14ac:dyDescent="0.3">
      <c r="A262" s="1">
        <v>42614</v>
      </c>
      <c r="B262" s="7">
        <v>3.6623999999999999</v>
      </c>
      <c r="C262" s="7">
        <v>3.6013000000000002</v>
      </c>
      <c r="D262" s="7">
        <v>3.7837999999999998</v>
      </c>
      <c r="E262" s="7">
        <v>3.5754000000000001</v>
      </c>
      <c r="F262" s="6">
        <v>1.8599999999999998E-2</v>
      </c>
    </row>
    <row r="263" spans="1:6" x14ac:dyDescent="0.3">
      <c r="A263" s="1">
        <v>42644</v>
      </c>
      <c r="B263" s="7">
        <v>3.4998999999999998</v>
      </c>
      <c r="C263" s="7">
        <v>3.6659999999999999</v>
      </c>
      <c r="D263" s="7">
        <v>3.6686000000000001</v>
      </c>
      <c r="E263" s="7">
        <v>3.3776000000000002</v>
      </c>
      <c r="F263" s="6">
        <v>-4.4400000000000002E-2</v>
      </c>
    </row>
    <row r="264" spans="1:6" x14ac:dyDescent="0.3">
      <c r="A264" s="1">
        <v>42675</v>
      </c>
      <c r="B264" s="7">
        <v>3.5809000000000002</v>
      </c>
      <c r="C264" s="7">
        <v>3.5019999999999998</v>
      </c>
      <c r="D264" s="7">
        <v>3.8066</v>
      </c>
      <c r="E264" s="7">
        <v>3.4822000000000002</v>
      </c>
      <c r="F264" s="6">
        <v>2.3099999999999999E-2</v>
      </c>
    </row>
    <row r="265" spans="1:6" x14ac:dyDescent="0.3">
      <c r="A265" s="1">
        <v>42705</v>
      </c>
      <c r="B265" s="7">
        <v>3.4201000000000001</v>
      </c>
      <c r="C265" s="7">
        <v>3.5832000000000002</v>
      </c>
      <c r="D265" s="7">
        <v>3.7347999999999999</v>
      </c>
      <c r="E265" s="7">
        <v>3.3959999999999999</v>
      </c>
      <c r="F265" s="6">
        <v>-4.4900000000000002E-2</v>
      </c>
    </row>
    <row r="266" spans="1:6" x14ac:dyDescent="0.3">
      <c r="A266" s="1">
        <v>42736</v>
      </c>
      <c r="B266" s="7">
        <v>3.4015</v>
      </c>
      <c r="C266" s="7">
        <v>3.4276</v>
      </c>
      <c r="D266" s="7">
        <v>3.4639000000000002</v>
      </c>
      <c r="E266" s="7">
        <v>3.3193000000000001</v>
      </c>
      <c r="F266" s="6">
        <v>-5.4000000000000003E-3</v>
      </c>
    </row>
    <row r="267" spans="1:6" x14ac:dyDescent="0.3">
      <c r="A267" s="1">
        <v>42767</v>
      </c>
      <c r="B267" s="7">
        <v>3.2873000000000001</v>
      </c>
      <c r="C267" s="7">
        <v>3.4022999999999999</v>
      </c>
      <c r="D267" s="7">
        <v>3.4068999999999998</v>
      </c>
      <c r="E267" s="7">
        <v>3.2282999999999999</v>
      </c>
      <c r="F267" s="6">
        <v>-3.3599999999999998E-2</v>
      </c>
    </row>
    <row r="268" spans="1:6" x14ac:dyDescent="0.3">
      <c r="A268" s="1">
        <v>42795</v>
      </c>
      <c r="B268" s="7">
        <v>3.3262999999999998</v>
      </c>
      <c r="C268" s="7">
        <v>3.2881999999999998</v>
      </c>
      <c r="D268" s="7">
        <v>3.4159999999999999</v>
      </c>
      <c r="E268" s="7">
        <v>3.2513999999999998</v>
      </c>
      <c r="F268" s="6">
        <v>1.1900000000000001E-2</v>
      </c>
    </row>
    <row r="269" spans="1:6" x14ac:dyDescent="0.3">
      <c r="A269" s="1">
        <v>42826</v>
      </c>
      <c r="B269" s="7">
        <v>3.46</v>
      </c>
      <c r="C269" s="7">
        <v>3.3288000000000002</v>
      </c>
      <c r="D269" s="7">
        <v>3.5068999999999999</v>
      </c>
      <c r="E269" s="7">
        <v>3.2854000000000001</v>
      </c>
      <c r="F269" s="6">
        <v>4.02E-2</v>
      </c>
    </row>
    <row r="270" spans="1:6" x14ac:dyDescent="0.3">
      <c r="A270" s="1">
        <v>42856</v>
      </c>
      <c r="B270" s="7">
        <v>3.6265999999999998</v>
      </c>
      <c r="C270" s="7">
        <v>3.4603000000000002</v>
      </c>
      <c r="D270" s="7">
        <v>3.8058999999999998</v>
      </c>
      <c r="E270" s="7">
        <v>3.3992</v>
      </c>
      <c r="F270" s="6">
        <v>4.82E-2</v>
      </c>
    </row>
    <row r="271" spans="1:6" x14ac:dyDescent="0.3">
      <c r="A271" s="1">
        <v>42887</v>
      </c>
      <c r="B271" s="7">
        <v>3.7768000000000002</v>
      </c>
      <c r="C271" s="7">
        <v>3.6276999999999999</v>
      </c>
      <c r="D271" s="7">
        <v>3.7938000000000001</v>
      </c>
      <c r="E271" s="7">
        <v>3.6036999999999999</v>
      </c>
      <c r="F271" s="6">
        <v>4.1399999999999999E-2</v>
      </c>
    </row>
    <row r="272" spans="1:6" x14ac:dyDescent="0.3">
      <c r="A272" s="1">
        <v>42917</v>
      </c>
      <c r="B272" s="7">
        <v>3.7010999999999998</v>
      </c>
      <c r="C272" s="7">
        <v>3.7759999999999998</v>
      </c>
      <c r="D272" s="7">
        <v>3.7862</v>
      </c>
      <c r="E272" s="7">
        <v>3.6126999999999998</v>
      </c>
      <c r="F272" s="6">
        <v>-0.02</v>
      </c>
    </row>
    <row r="273" spans="1:6" x14ac:dyDescent="0.3">
      <c r="A273" s="1">
        <v>42948</v>
      </c>
      <c r="B273" s="7">
        <v>3.7479</v>
      </c>
      <c r="C273" s="7">
        <v>3.7023000000000001</v>
      </c>
      <c r="D273" s="7">
        <v>3.8235000000000001</v>
      </c>
      <c r="E273" s="7">
        <v>3.6610999999999998</v>
      </c>
      <c r="F273" s="6">
        <v>1.26E-2</v>
      </c>
    </row>
    <row r="274" spans="1:6" x14ac:dyDescent="0.3">
      <c r="A274" s="1">
        <v>42979</v>
      </c>
      <c r="B274" s="7">
        <v>3.7342</v>
      </c>
      <c r="C274" s="7">
        <v>3.7483</v>
      </c>
      <c r="D274" s="7">
        <v>3.7722000000000002</v>
      </c>
      <c r="E274" s="7">
        <v>3.6899000000000002</v>
      </c>
      <c r="F274" s="6">
        <v>-3.7000000000000002E-3</v>
      </c>
    </row>
    <row r="275" spans="1:6" x14ac:dyDescent="0.3">
      <c r="A275" s="1">
        <v>43009</v>
      </c>
      <c r="B275" s="7">
        <v>3.8104</v>
      </c>
      <c r="C275" s="7">
        <v>3.7385000000000002</v>
      </c>
      <c r="D275" s="7">
        <v>3.8496999999999999</v>
      </c>
      <c r="E275" s="7">
        <v>3.6589999999999998</v>
      </c>
      <c r="F275" s="6">
        <v>2.0400000000000001E-2</v>
      </c>
    </row>
    <row r="276" spans="1:6" x14ac:dyDescent="0.3">
      <c r="A276" s="1">
        <v>43040</v>
      </c>
      <c r="B276" s="7">
        <v>3.895</v>
      </c>
      <c r="C276" s="7">
        <v>3.8115000000000001</v>
      </c>
      <c r="D276" s="7">
        <v>3.9298999999999999</v>
      </c>
      <c r="E276" s="7">
        <v>3.7543000000000002</v>
      </c>
      <c r="F276" s="6">
        <v>2.2200000000000001E-2</v>
      </c>
    </row>
    <row r="277" spans="1:6" x14ac:dyDescent="0.3">
      <c r="A277" s="1">
        <v>43070</v>
      </c>
      <c r="B277" s="7">
        <v>3.9731999999999998</v>
      </c>
      <c r="C277" s="7">
        <v>3.8957999999999999</v>
      </c>
      <c r="D277" s="7">
        <v>3.9847000000000001</v>
      </c>
      <c r="E277" s="7">
        <v>3.8068</v>
      </c>
      <c r="F277" s="6">
        <v>2.01E-2</v>
      </c>
    </row>
    <row r="278" spans="1:6" x14ac:dyDescent="0.3">
      <c r="A278" s="1">
        <v>43101</v>
      </c>
      <c r="B278" s="7">
        <v>3.9567999999999999</v>
      </c>
      <c r="C278" s="7">
        <v>3.9756999999999998</v>
      </c>
      <c r="D278" s="7">
        <v>4.0027999999999997</v>
      </c>
      <c r="E278" s="7">
        <v>3.8508</v>
      </c>
      <c r="F278" s="6">
        <v>-4.1000000000000003E-3</v>
      </c>
    </row>
    <row r="279" spans="1:6" x14ac:dyDescent="0.3">
      <c r="A279" s="1">
        <v>43132</v>
      </c>
      <c r="B279" s="7">
        <v>3.9573</v>
      </c>
      <c r="C279" s="7">
        <v>3.9550000000000001</v>
      </c>
      <c r="D279" s="7">
        <v>4.0845000000000002</v>
      </c>
      <c r="E279" s="7">
        <v>3.9358</v>
      </c>
      <c r="F279" s="6">
        <v>1E-4</v>
      </c>
    </row>
    <row r="280" spans="1:6" x14ac:dyDescent="0.3">
      <c r="A280" s="1">
        <v>43160</v>
      </c>
      <c r="B280" s="7">
        <v>4.0716000000000001</v>
      </c>
      <c r="C280" s="7">
        <v>3.9586000000000001</v>
      </c>
      <c r="D280" s="7">
        <v>4.1398999999999999</v>
      </c>
      <c r="E280" s="7">
        <v>3.9537</v>
      </c>
      <c r="F280" s="6">
        <v>2.8899999999999999E-2</v>
      </c>
    </row>
    <row r="281" spans="1:6" x14ac:dyDescent="0.3">
      <c r="A281" s="1">
        <v>43191</v>
      </c>
      <c r="B281" s="7">
        <v>4.2348999999999997</v>
      </c>
      <c r="C281" s="7">
        <v>4.0728999999999997</v>
      </c>
      <c r="D281" s="7">
        <v>4.2816000000000001</v>
      </c>
      <c r="E281" s="7">
        <v>4.0396000000000001</v>
      </c>
      <c r="F281" s="6">
        <v>4.0099999999999997E-2</v>
      </c>
    </row>
    <row r="282" spans="1:6" x14ac:dyDescent="0.3">
      <c r="A282" s="1">
        <v>43221</v>
      </c>
      <c r="B282" s="7">
        <v>4.3516000000000004</v>
      </c>
      <c r="C282" s="7">
        <v>4.2362000000000002</v>
      </c>
      <c r="D282" s="7">
        <v>4.4412000000000003</v>
      </c>
      <c r="E282" s="7">
        <v>4.2003000000000004</v>
      </c>
      <c r="F282" s="6">
        <v>2.76E-2</v>
      </c>
    </row>
    <row r="283" spans="1:6" x14ac:dyDescent="0.3">
      <c r="A283" s="1">
        <v>43252</v>
      </c>
      <c r="B283" s="7">
        <v>4.5289000000000001</v>
      </c>
      <c r="C283" s="7">
        <v>4.3539000000000003</v>
      </c>
      <c r="D283" s="7">
        <v>4.6839000000000004</v>
      </c>
      <c r="E283" s="7">
        <v>4.2934000000000001</v>
      </c>
      <c r="F283" s="6">
        <v>4.07E-2</v>
      </c>
    </row>
    <row r="284" spans="1:6" x14ac:dyDescent="0.3">
      <c r="A284" s="1">
        <v>43282</v>
      </c>
      <c r="B284" s="7">
        <v>4.3920000000000003</v>
      </c>
      <c r="C284" s="7">
        <v>4.5170000000000003</v>
      </c>
      <c r="D284" s="7">
        <v>4.6482000000000001</v>
      </c>
      <c r="E284" s="7">
        <v>4.3164999999999996</v>
      </c>
      <c r="F284" s="6">
        <v>-3.0200000000000001E-2</v>
      </c>
    </row>
    <row r="285" spans="1:6" x14ac:dyDescent="0.3">
      <c r="A285" s="1">
        <v>43313</v>
      </c>
      <c r="B285" s="7">
        <v>4.7035</v>
      </c>
      <c r="C285" s="7">
        <v>4.3917000000000002</v>
      </c>
      <c r="D285" s="7">
        <v>4.9092000000000002</v>
      </c>
      <c r="E285" s="7">
        <v>4.2595999999999998</v>
      </c>
      <c r="F285" s="6">
        <v>7.0900000000000005E-2</v>
      </c>
    </row>
    <row r="286" spans="1:6" x14ac:dyDescent="0.3">
      <c r="A286" s="1">
        <v>43344</v>
      </c>
      <c r="B286" s="7">
        <v>4.6985999999999999</v>
      </c>
      <c r="C286" s="7">
        <v>4.7028999999999996</v>
      </c>
      <c r="D286" s="7">
        <v>4.9317000000000002</v>
      </c>
      <c r="E286" s="7">
        <v>4.6208999999999998</v>
      </c>
      <c r="F286" s="6">
        <v>-1E-3</v>
      </c>
    </row>
    <row r="287" spans="1:6" x14ac:dyDescent="0.3">
      <c r="A287" s="1">
        <v>43374</v>
      </c>
      <c r="B287" s="7">
        <v>4.2093999999999996</v>
      </c>
      <c r="C287" s="7">
        <v>4.7</v>
      </c>
      <c r="D287" s="7">
        <v>4.7165999999999997</v>
      </c>
      <c r="E287" s="7">
        <v>4.0811000000000002</v>
      </c>
      <c r="F287" s="6">
        <v>-0.1041</v>
      </c>
    </row>
    <row r="288" spans="1:6" x14ac:dyDescent="0.3">
      <c r="A288" s="1">
        <v>43405</v>
      </c>
      <c r="B288" s="7">
        <v>4.3746</v>
      </c>
      <c r="C288" s="7">
        <v>4.2100999999999997</v>
      </c>
      <c r="D288" s="7">
        <v>4.4713000000000003</v>
      </c>
      <c r="E288" s="7">
        <v>4.1961000000000004</v>
      </c>
      <c r="F288" s="6">
        <v>3.9199999999999999E-2</v>
      </c>
    </row>
    <row r="289" spans="1:6" x14ac:dyDescent="0.3">
      <c r="A289" s="1">
        <v>43435</v>
      </c>
      <c r="B289" s="7">
        <v>4.4504000000000001</v>
      </c>
      <c r="C289" s="7">
        <v>4.3761999999999999</v>
      </c>
      <c r="D289" s="7">
        <v>4.4966999999999997</v>
      </c>
      <c r="E289" s="7">
        <v>4.3228999999999997</v>
      </c>
      <c r="F289" s="6">
        <v>1.7299999999999999E-2</v>
      </c>
    </row>
    <row r="290" spans="1:6" x14ac:dyDescent="0.3">
      <c r="A290" s="1">
        <v>43466</v>
      </c>
      <c r="B290" s="7">
        <v>4.1707999999999998</v>
      </c>
      <c r="C290" s="7">
        <v>4.4503000000000004</v>
      </c>
      <c r="D290" s="7">
        <v>4.4820000000000002</v>
      </c>
      <c r="E290" s="7">
        <v>4.1637000000000004</v>
      </c>
      <c r="F290" s="6">
        <v>-6.2799999999999995E-2</v>
      </c>
    </row>
    <row r="291" spans="1:6" x14ac:dyDescent="0.3">
      <c r="A291" s="1">
        <v>43497</v>
      </c>
      <c r="B291" s="7">
        <v>4.2649999999999997</v>
      </c>
      <c r="C291" s="7">
        <v>4.1708999999999996</v>
      </c>
      <c r="D291" s="7">
        <v>4.2849000000000004</v>
      </c>
      <c r="E291" s="7">
        <v>4.1662999999999997</v>
      </c>
      <c r="F291" s="6">
        <v>2.2599999999999999E-2</v>
      </c>
    </row>
    <row r="292" spans="1:6" x14ac:dyDescent="0.3">
      <c r="A292" s="1">
        <v>43525</v>
      </c>
      <c r="B292" s="7">
        <v>4.4013</v>
      </c>
      <c r="C292" s="7">
        <v>4.2701000000000002</v>
      </c>
      <c r="D292" s="7">
        <v>4.5095000000000001</v>
      </c>
      <c r="E292" s="7">
        <v>4.2579000000000002</v>
      </c>
      <c r="F292" s="6">
        <v>3.2000000000000001E-2</v>
      </c>
    </row>
    <row r="293" spans="1:6" x14ac:dyDescent="0.3">
      <c r="A293" s="1">
        <v>43556</v>
      </c>
      <c r="B293" s="7">
        <v>4.3963999999999999</v>
      </c>
      <c r="C293" s="7">
        <v>4.4008000000000003</v>
      </c>
      <c r="D293" s="7">
        <v>4.4611999999999998</v>
      </c>
      <c r="E293" s="7">
        <v>4.2979000000000003</v>
      </c>
      <c r="F293" s="6">
        <v>-1.1000000000000001E-3</v>
      </c>
    </row>
    <row r="294" spans="1:6" x14ac:dyDescent="0.3">
      <c r="A294" s="1">
        <v>43586</v>
      </c>
      <c r="B294" s="7">
        <v>4.3849999999999998</v>
      </c>
      <c r="C294" s="7">
        <v>4.3978999999999999</v>
      </c>
      <c r="D294" s="7">
        <v>4.6048999999999998</v>
      </c>
      <c r="E294" s="7">
        <v>4.3570000000000002</v>
      </c>
      <c r="F294" s="6">
        <v>-2.5999999999999999E-3</v>
      </c>
    </row>
    <row r="295" spans="1:6" x14ac:dyDescent="0.3">
      <c r="A295" s="1">
        <v>43617</v>
      </c>
      <c r="B295" s="7">
        <v>4.3760000000000003</v>
      </c>
      <c r="C295" s="7">
        <v>4.3815</v>
      </c>
      <c r="D295" s="7">
        <v>4.4065000000000003</v>
      </c>
      <c r="E295" s="7">
        <v>4.3075999999999999</v>
      </c>
      <c r="F295" s="6">
        <v>-2.0999999999999999E-3</v>
      </c>
    </row>
    <row r="296" spans="1:6" x14ac:dyDescent="0.3">
      <c r="A296" s="1">
        <v>43647</v>
      </c>
      <c r="B296" s="7">
        <v>4.2236000000000002</v>
      </c>
      <c r="C296" s="7">
        <v>4.3788</v>
      </c>
      <c r="D296" s="7">
        <v>4.3837999999999999</v>
      </c>
      <c r="E296" s="7">
        <v>4.1712999999999996</v>
      </c>
      <c r="F296" s="6">
        <v>-3.4799999999999998E-2</v>
      </c>
    </row>
    <row r="297" spans="1:6" x14ac:dyDescent="0.3">
      <c r="A297" s="1">
        <v>43678</v>
      </c>
      <c r="B297" s="7">
        <v>4.5526</v>
      </c>
      <c r="C297" s="7">
        <v>4.2251000000000003</v>
      </c>
      <c r="D297" s="7">
        <v>4.6515000000000004</v>
      </c>
      <c r="E297" s="7">
        <v>4.2045000000000003</v>
      </c>
      <c r="F297" s="6">
        <v>7.7899999999999997E-2</v>
      </c>
    </row>
    <row r="298" spans="1:6" x14ac:dyDescent="0.3">
      <c r="A298" s="1">
        <v>43709</v>
      </c>
      <c r="B298" s="7">
        <v>4.5282</v>
      </c>
      <c r="C298" s="7">
        <v>4.5552000000000001</v>
      </c>
      <c r="D298" s="7">
        <v>4.6135999999999999</v>
      </c>
      <c r="E298" s="7">
        <v>4.4038000000000004</v>
      </c>
      <c r="F298" s="6">
        <v>-5.4000000000000003E-3</v>
      </c>
    </row>
    <row r="299" spans="1:6" x14ac:dyDescent="0.3">
      <c r="A299" s="1">
        <v>43739</v>
      </c>
      <c r="B299" s="7">
        <v>4.4794</v>
      </c>
      <c r="C299" s="7">
        <v>4.5296000000000003</v>
      </c>
      <c r="D299" s="7">
        <v>4.6547999999999998</v>
      </c>
      <c r="E299" s="7">
        <v>4.4055999999999997</v>
      </c>
      <c r="F299" s="6">
        <v>-1.0800000000000001E-2</v>
      </c>
    </row>
    <row r="300" spans="1:6" x14ac:dyDescent="0.3">
      <c r="A300" s="1">
        <v>43770</v>
      </c>
      <c r="B300" s="7">
        <v>4.6664000000000003</v>
      </c>
      <c r="C300" s="7">
        <v>4.4813000000000001</v>
      </c>
      <c r="D300" s="7">
        <v>4.7126999999999999</v>
      </c>
      <c r="E300" s="7">
        <v>4.4050000000000002</v>
      </c>
      <c r="F300" s="6">
        <v>4.1700000000000001E-2</v>
      </c>
    </row>
    <row r="301" spans="1:6" x14ac:dyDescent="0.3">
      <c r="A301" s="1">
        <v>43800</v>
      </c>
      <c r="B301" s="7">
        <v>4.5053000000000001</v>
      </c>
      <c r="C301" s="7">
        <v>4.6662999999999997</v>
      </c>
      <c r="D301" s="7">
        <v>4.6872999999999996</v>
      </c>
      <c r="E301" s="7">
        <v>4.4861000000000004</v>
      </c>
      <c r="F301" s="6">
        <v>-3.4500000000000003E-2</v>
      </c>
    </row>
    <row r="302" spans="1:6" x14ac:dyDescent="0.3">
      <c r="A302" s="1">
        <v>43831</v>
      </c>
      <c r="B302" s="7">
        <v>4.75</v>
      </c>
      <c r="C302" s="7">
        <v>4.5068000000000001</v>
      </c>
      <c r="D302" s="7">
        <v>4.7579000000000002</v>
      </c>
      <c r="E302" s="7">
        <v>4.4776999999999996</v>
      </c>
      <c r="F302" s="6">
        <v>5.4300000000000001E-2</v>
      </c>
    </row>
    <row r="303" spans="1:6" x14ac:dyDescent="0.3">
      <c r="A303" s="1">
        <v>43862</v>
      </c>
      <c r="B303" s="7">
        <v>4.9318</v>
      </c>
      <c r="C303" s="7">
        <v>4.7503000000000002</v>
      </c>
      <c r="D303" s="7">
        <v>4.9668000000000001</v>
      </c>
      <c r="E303" s="7">
        <v>4.6292999999999997</v>
      </c>
      <c r="F303" s="6">
        <v>3.8300000000000001E-2</v>
      </c>
    </row>
    <row r="304" spans="1:6" x14ac:dyDescent="0.3">
      <c r="A304" s="1">
        <v>43891</v>
      </c>
      <c r="B304" s="7">
        <v>5.7401999999999997</v>
      </c>
      <c r="C304" s="7">
        <v>4.9222000000000001</v>
      </c>
      <c r="D304" s="7">
        <v>5.7533000000000003</v>
      </c>
      <c r="E304" s="7">
        <v>4.9222000000000001</v>
      </c>
      <c r="F304" s="6">
        <v>0.16389999999999999</v>
      </c>
    </row>
    <row r="305" spans="1:6" x14ac:dyDescent="0.3">
      <c r="A305" s="1">
        <v>43922</v>
      </c>
      <c r="B305" s="7">
        <v>6.0096999999999996</v>
      </c>
      <c r="C305" s="7">
        <v>5.7420999999999998</v>
      </c>
      <c r="D305" s="7">
        <v>6.2046000000000001</v>
      </c>
      <c r="E305" s="7">
        <v>5.5156000000000001</v>
      </c>
      <c r="F305" s="6">
        <v>4.6899999999999997E-2</v>
      </c>
    </row>
    <row r="306" spans="1:6" x14ac:dyDescent="0.3">
      <c r="A306" s="1">
        <v>43952</v>
      </c>
      <c r="B306" s="7">
        <v>5.9219999999999997</v>
      </c>
      <c r="C306" s="7">
        <v>6.0121000000000002</v>
      </c>
      <c r="D306" s="7">
        <v>6.4965999999999999</v>
      </c>
      <c r="E306" s="7">
        <v>5.7861000000000002</v>
      </c>
      <c r="F306" s="6">
        <v>-1.46E-2</v>
      </c>
    </row>
    <row r="307" spans="1:6" x14ac:dyDescent="0.3">
      <c r="A307" s="1">
        <v>43983</v>
      </c>
      <c r="B307" s="7">
        <v>6.1390000000000002</v>
      </c>
      <c r="C307" s="7">
        <v>5.9214000000000002</v>
      </c>
      <c r="D307" s="7">
        <v>6.1928999999999998</v>
      </c>
      <c r="E307" s="7">
        <v>5.4211999999999998</v>
      </c>
      <c r="F307" s="6">
        <v>3.6600000000000001E-2</v>
      </c>
    </row>
    <row r="308" spans="1:6" x14ac:dyDescent="0.3">
      <c r="A308" s="1">
        <v>44013</v>
      </c>
      <c r="B308" s="7">
        <v>6.1523000000000003</v>
      </c>
      <c r="C308" s="7">
        <v>6.1398999999999999</v>
      </c>
      <c r="D308" s="7">
        <v>6.2164999999999999</v>
      </c>
      <c r="E308" s="7">
        <v>5.8840000000000003</v>
      </c>
      <c r="F308" s="6">
        <v>2.2000000000000001E-3</v>
      </c>
    </row>
    <row r="309" spans="1:6" x14ac:dyDescent="0.3">
      <c r="A309" s="1">
        <v>44044</v>
      </c>
      <c r="B309" s="7">
        <v>6.5545</v>
      </c>
      <c r="C309" s="7">
        <v>6.1528</v>
      </c>
      <c r="D309" s="7">
        <v>6.7100999999999997</v>
      </c>
      <c r="E309" s="7">
        <v>6.1120999999999999</v>
      </c>
      <c r="F309" s="6">
        <v>6.54E-2</v>
      </c>
    </row>
    <row r="310" spans="1:6" x14ac:dyDescent="0.3">
      <c r="A310" s="1">
        <v>44075</v>
      </c>
      <c r="B310" s="7">
        <v>6.5751999999999997</v>
      </c>
      <c r="C310" s="7">
        <v>6.5561999999999996</v>
      </c>
      <c r="D310" s="7">
        <v>6.6523000000000003</v>
      </c>
      <c r="E310" s="7">
        <v>6.1474000000000002</v>
      </c>
      <c r="F310" s="6">
        <v>3.2000000000000002E-3</v>
      </c>
    </row>
    <row r="311" spans="1:6" x14ac:dyDescent="0.3">
      <c r="A311" s="1">
        <v>44105</v>
      </c>
      <c r="B311" s="7">
        <v>6.6906999999999996</v>
      </c>
      <c r="C311" s="7">
        <v>6.5772000000000004</v>
      </c>
      <c r="D311" s="7">
        <v>6.7891000000000004</v>
      </c>
      <c r="E311" s="7">
        <v>6.4653</v>
      </c>
      <c r="F311" s="6">
        <v>1.7600000000000001E-2</v>
      </c>
    </row>
    <row r="312" spans="1:6" x14ac:dyDescent="0.3">
      <c r="A312" s="1">
        <v>44136</v>
      </c>
      <c r="B312" s="7">
        <v>6.3598999999999997</v>
      </c>
      <c r="C312" s="7">
        <v>6.6950000000000003</v>
      </c>
      <c r="D312" s="7">
        <v>6.7754000000000003</v>
      </c>
      <c r="E312" s="7">
        <v>6.2107999999999999</v>
      </c>
      <c r="F312" s="6">
        <v>-4.9399999999999999E-2</v>
      </c>
    </row>
    <row r="313" spans="1:6" x14ac:dyDescent="0.3">
      <c r="A313" s="1">
        <v>44166</v>
      </c>
      <c r="B313" s="7">
        <v>6.3428000000000004</v>
      </c>
      <c r="C313" s="7">
        <v>6.3604000000000003</v>
      </c>
      <c r="D313" s="7">
        <v>6.4880000000000004</v>
      </c>
      <c r="E313" s="7">
        <v>6.0861000000000001</v>
      </c>
      <c r="F313" s="6">
        <v>-2.7000000000000001E-3</v>
      </c>
    </row>
    <row r="314" spans="1:6" x14ac:dyDescent="0.3">
      <c r="A314" s="1">
        <v>44197</v>
      </c>
      <c r="B314" s="7">
        <v>6.6292999999999997</v>
      </c>
      <c r="C314" s="7">
        <v>6.3526999999999996</v>
      </c>
      <c r="D314" s="7">
        <v>6.7079000000000004</v>
      </c>
      <c r="E314" s="7">
        <v>6.2934999999999999</v>
      </c>
      <c r="F314" s="6">
        <v>4.5199999999999997E-2</v>
      </c>
    </row>
    <row r="315" spans="1:6" x14ac:dyDescent="0.3">
      <c r="A315" s="1">
        <v>44228</v>
      </c>
      <c r="B315" s="7">
        <v>6.7596999999999996</v>
      </c>
      <c r="C315" s="7">
        <v>6.6321000000000003</v>
      </c>
      <c r="D315" s="7">
        <v>6.7754000000000003</v>
      </c>
      <c r="E315" s="7">
        <v>6.3883000000000001</v>
      </c>
      <c r="F315" s="6">
        <v>1.9699999999999999E-2</v>
      </c>
    </row>
    <row r="316" spans="1:6" x14ac:dyDescent="0.3">
      <c r="A316" s="1">
        <v>44256</v>
      </c>
      <c r="B316" s="7">
        <v>6.6045999999999996</v>
      </c>
      <c r="C316" s="7">
        <v>6.7628000000000004</v>
      </c>
      <c r="D316" s="7">
        <v>7.0012999999999996</v>
      </c>
      <c r="E316" s="7">
        <v>6.4760999999999997</v>
      </c>
      <c r="F316" s="6">
        <v>-2.29E-2</v>
      </c>
    </row>
    <row r="317" spans="1:6" x14ac:dyDescent="0.3">
      <c r="A317" s="1">
        <v>44287</v>
      </c>
      <c r="B317" s="7">
        <v>6.5336999999999996</v>
      </c>
      <c r="C317" s="7">
        <v>6.6079999999999997</v>
      </c>
      <c r="D317" s="7">
        <v>6.8630000000000004</v>
      </c>
      <c r="E317" s="7">
        <v>6.4465000000000003</v>
      </c>
      <c r="F317" s="6">
        <v>-1.0699999999999999E-2</v>
      </c>
    </row>
    <row r="318" spans="1:6" x14ac:dyDescent="0.3">
      <c r="A318" s="1">
        <v>44317</v>
      </c>
      <c r="B318" s="7">
        <v>6.3780000000000001</v>
      </c>
      <c r="C318" s="7">
        <v>6.5411000000000001</v>
      </c>
      <c r="D318" s="7">
        <v>6.5929000000000002</v>
      </c>
      <c r="E318" s="7">
        <v>6.3</v>
      </c>
      <c r="F318" s="6">
        <v>-2.3800000000000002E-2</v>
      </c>
    </row>
    <row r="319" spans="1:6" x14ac:dyDescent="0.3">
      <c r="A319" s="1">
        <v>44348</v>
      </c>
      <c r="B319" s="7">
        <v>5.8902999999999999</v>
      </c>
      <c r="C319" s="7">
        <v>6.3803999999999998</v>
      </c>
      <c r="D319" s="7">
        <v>6.3884999999999996</v>
      </c>
      <c r="E319" s="7">
        <v>5.8444000000000003</v>
      </c>
      <c r="F319" s="6">
        <v>-7.6499999999999999E-2</v>
      </c>
    </row>
    <row r="320" spans="1:6" x14ac:dyDescent="0.3">
      <c r="A320" s="1">
        <v>44378</v>
      </c>
      <c r="B320" s="7">
        <v>6.1870000000000003</v>
      </c>
      <c r="C320" s="7">
        <v>5.8933999999999997</v>
      </c>
      <c r="D320" s="7">
        <v>6.3045999999999998</v>
      </c>
      <c r="E320" s="7">
        <v>5.8765999999999998</v>
      </c>
      <c r="F320" s="6">
        <v>5.04E-2</v>
      </c>
    </row>
    <row r="321" spans="1:6" x14ac:dyDescent="0.3">
      <c r="A321" s="1">
        <v>44409</v>
      </c>
      <c r="B321" s="7">
        <v>6.0796999999999999</v>
      </c>
      <c r="C321" s="7">
        <v>6.1848999999999998</v>
      </c>
      <c r="D321" s="7">
        <v>6.3917000000000002</v>
      </c>
      <c r="E321" s="7">
        <v>6.0377999999999998</v>
      </c>
      <c r="F321" s="6">
        <v>-1.7299999999999999E-2</v>
      </c>
    </row>
    <row r="322" spans="1:6" x14ac:dyDescent="0.3">
      <c r="A322" s="1">
        <v>44440</v>
      </c>
      <c r="B322" s="7">
        <v>6.3033000000000001</v>
      </c>
      <c r="C322" s="7">
        <v>6.0831</v>
      </c>
      <c r="D322" s="7">
        <v>6.3681999999999999</v>
      </c>
      <c r="E322" s="7">
        <v>6.0743</v>
      </c>
      <c r="F322" s="6">
        <v>3.6799999999999999E-2</v>
      </c>
    </row>
    <row r="323" spans="1:6" x14ac:dyDescent="0.3">
      <c r="A323" s="1">
        <v>44470</v>
      </c>
      <c r="B323" s="7">
        <v>6.5171999999999999</v>
      </c>
      <c r="C323" s="7">
        <v>6.3045</v>
      </c>
      <c r="D323" s="7">
        <v>6.6952999999999996</v>
      </c>
      <c r="E323" s="7">
        <v>6.2089999999999996</v>
      </c>
      <c r="F323" s="6">
        <v>3.39E-2</v>
      </c>
    </row>
    <row r="324" spans="1:6" x14ac:dyDescent="0.3">
      <c r="A324" s="1">
        <v>44501</v>
      </c>
      <c r="B324" s="7">
        <v>6.3753000000000002</v>
      </c>
      <c r="C324" s="7">
        <v>6.5166000000000004</v>
      </c>
      <c r="D324" s="7">
        <v>6.6016000000000004</v>
      </c>
      <c r="E324" s="7">
        <v>6.1692999999999998</v>
      </c>
      <c r="F324" s="6">
        <v>-2.18E-2</v>
      </c>
    </row>
    <row r="325" spans="1:6" x14ac:dyDescent="0.3">
      <c r="A325" s="1">
        <v>44531</v>
      </c>
      <c r="B325" s="7">
        <v>6.3323</v>
      </c>
      <c r="C325" s="7">
        <v>6.3775000000000004</v>
      </c>
      <c r="D325" s="7">
        <v>6.4972000000000003</v>
      </c>
      <c r="E325" s="7">
        <v>6.2408999999999999</v>
      </c>
      <c r="F325" s="6">
        <v>-6.7000000000000002E-3</v>
      </c>
    </row>
    <row r="326" spans="1:6" x14ac:dyDescent="0.3">
      <c r="A326" s="1">
        <v>44562</v>
      </c>
      <c r="B326" s="7">
        <v>5.9581</v>
      </c>
      <c r="C326" s="7">
        <v>6.3320999999999996</v>
      </c>
      <c r="D326" s="7">
        <v>6.4770000000000003</v>
      </c>
      <c r="E326" s="7">
        <v>5.9207000000000001</v>
      </c>
      <c r="F326" s="6">
        <v>-5.91E-2</v>
      </c>
    </row>
    <row r="327" spans="1:6" x14ac:dyDescent="0.3">
      <c r="A327" s="1">
        <v>44593</v>
      </c>
      <c r="B327" s="7">
        <v>5.7888999999999999</v>
      </c>
      <c r="C327" s="7">
        <v>5.9592000000000001</v>
      </c>
      <c r="D327" s="7">
        <v>6.1249000000000002</v>
      </c>
      <c r="E327" s="7">
        <v>5.5885999999999996</v>
      </c>
      <c r="F327" s="6">
        <v>-2.8400000000000002E-2</v>
      </c>
    </row>
    <row r="328" spans="1:6" x14ac:dyDescent="0.3">
      <c r="A328" s="1">
        <v>44621</v>
      </c>
      <c r="B328" s="7">
        <v>5.2431999999999999</v>
      </c>
      <c r="C328" s="7">
        <v>5.7887000000000004</v>
      </c>
      <c r="D328" s="7">
        <v>5.7968999999999999</v>
      </c>
      <c r="E328" s="7">
        <v>5.1894999999999998</v>
      </c>
      <c r="F328" s="6">
        <v>-9.4299999999999995E-2</v>
      </c>
    </row>
    <row r="329" spans="1:6" x14ac:dyDescent="0.3">
      <c r="A329" s="1">
        <v>44652</v>
      </c>
      <c r="B329" s="7">
        <v>5.2411000000000003</v>
      </c>
      <c r="C329" s="7">
        <v>5.2451999999999996</v>
      </c>
      <c r="D329" s="7">
        <v>5.33</v>
      </c>
      <c r="E329" s="7">
        <v>4.9877000000000002</v>
      </c>
      <c r="F329" s="6">
        <v>-4.0000000000000002E-4</v>
      </c>
    </row>
    <row r="330" spans="1:6" x14ac:dyDescent="0.3">
      <c r="A330" s="1">
        <v>44682</v>
      </c>
      <c r="B330" s="7">
        <v>5.0776000000000003</v>
      </c>
      <c r="C330" s="7">
        <v>5.2460000000000004</v>
      </c>
      <c r="D330" s="7">
        <v>5.4648000000000003</v>
      </c>
      <c r="E330" s="7">
        <v>5.0320999999999998</v>
      </c>
      <c r="F330" s="6">
        <v>-3.1199999999999999E-2</v>
      </c>
    </row>
    <row r="331" spans="1:6" x14ac:dyDescent="0.3">
      <c r="A331" s="1">
        <v>44713</v>
      </c>
      <c r="B331" s="7">
        <v>5.5095000000000001</v>
      </c>
      <c r="C331" s="7">
        <v>5.0808999999999997</v>
      </c>
      <c r="D331" s="7">
        <v>5.5721999999999996</v>
      </c>
      <c r="E331" s="7">
        <v>5.0591999999999997</v>
      </c>
      <c r="F331" s="6">
        <v>8.5099999999999995E-2</v>
      </c>
    </row>
    <row r="332" spans="1:6" x14ac:dyDescent="0.3">
      <c r="A332" s="1">
        <v>44743</v>
      </c>
      <c r="B332" s="7">
        <v>5.2862</v>
      </c>
      <c r="C332" s="7">
        <v>5.5110999999999999</v>
      </c>
      <c r="D332" s="7">
        <v>5.6409000000000002</v>
      </c>
      <c r="E332" s="7">
        <v>5.2382</v>
      </c>
      <c r="F332" s="6">
        <v>-4.0500000000000001E-2</v>
      </c>
    </row>
    <row r="333" spans="1:6" x14ac:dyDescent="0.3">
      <c r="A333" s="1">
        <v>44774</v>
      </c>
      <c r="B333" s="7">
        <v>5.2126000000000001</v>
      </c>
      <c r="C333" s="7">
        <v>5.2897999999999996</v>
      </c>
      <c r="D333" s="7">
        <v>5.3898000000000001</v>
      </c>
      <c r="E333" s="7">
        <v>5.0110000000000001</v>
      </c>
      <c r="F333" s="6">
        <v>-1.3899999999999999E-2</v>
      </c>
    </row>
    <row r="334" spans="1:6" x14ac:dyDescent="0.3">
      <c r="A334" s="1">
        <v>44805</v>
      </c>
      <c r="B334" s="7">
        <v>5.3066000000000004</v>
      </c>
      <c r="C334" s="7">
        <v>5.2125000000000004</v>
      </c>
      <c r="D334" s="7">
        <v>5.3193000000000001</v>
      </c>
      <c r="E334" s="7">
        <v>4.9823000000000004</v>
      </c>
      <c r="F334" s="6">
        <v>1.7999999999999999E-2</v>
      </c>
    </row>
    <row r="335" spans="1:6" x14ac:dyDescent="0.3">
      <c r="A335" s="1">
        <v>44835</v>
      </c>
      <c r="B335" s="7">
        <v>5.1185</v>
      </c>
      <c r="C335" s="7">
        <v>5.3074000000000003</v>
      </c>
      <c r="D335" s="7">
        <v>5.4362000000000004</v>
      </c>
      <c r="E335" s="7">
        <v>5.0128000000000004</v>
      </c>
      <c r="F335" s="6">
        <v>-3.5400000000000001E-2</v>
      </c>
    </row>
    <row r="336" spans="1:6" x14ac:dyDescent="0.3">
      <c r="A336" s="1">
        <v>44866</v>
      </c>
      <c r="B336" s="7">
        <v>5.3951000000000002</v>
      </c>
      <c r="C336" s="7">
        <v>5.1207000000000003</v>
      </c>
      <c r="D336" s="7">
        <v>5.7245999999999997</v>
      </c>
      <c r="E336" s="7">
        <v>4.9519000000000002</v>
      </c>
      <c r="F336" s="6">
        <v>5.3999999999999999E-2</v>
      </c>
    </row>
    <row r="337" spans="1:6" x14ac:dyDescent="0.3">
      <c r="A337" s="1">
        <v>44896</v>
      </c>
      <c r="B337" s="7">
        <v>5.6570999999999998</v>
      </c>
      <c r="C337" s="7">
        <v>5.3966000000000003</v>
      </c>
      <c r="D337" s="7">
        <v>5.7249999999999996</v>
      </c>
      <c r="E337" s="7">
        <v>5.3891</v>
      </c>
      <c r="F337" s="6">
        <v>4.8599999999999997E-2</v>
      </c>
    </row>
    <row r="338" spans="1:6" x14ac:dyDescent="0.3">
      <c r="A338" s="1">
        <v>44927</v>
      </c>
      <c r="B338" s="7">
        <v>5.5103999999999997</v>
      </c>
      <c r="C338" s="7">
        <v>5.6576000000000004</v>
      </c>
      <c r="D338" s="7">
        <v>5.8285</v>
      </c>
      <c r="E338" s="7">
        <v>5.4867999999999997</v>
      </c>
      <c r="F338" s="6">
        <v>-2.5899999999999999E-2</v>
      </c>
    </row>
    <row r="339" spans="1:6" x14ac:dyDescent="0.3">
      <c r="A339" s="1">
        <v>44958</v>
      </c>
      <c r="B339" s="7">
        <v>5.5382999999999996</v>
      </c>
      <c r="C339" s="7">
        <v>5.5118999999999998</v>
      </c>
      <c r="D339" s="7">
        <v>5.6932999999999998</v>
      </c>
      <c r="E339" s="7">
        <v>5.4180000000000001</v>
      </c>
      <c r="F339" s="6">
        <v>5.1000000000000004E-3</v>
      </c>
    </row>
    <row r="340" spans="1:6" x14ac:dyDescent="0.3">
      <c r="A340" s="1">
        <v>44986</v>
      </c>
      <c r="B340" s="7">
        <v>5.4878999999999998</v>
      </c>
      <c r="C340" s="7">
        <v>5.5385999999999997</v>
      </c>
      <c r="D340" s="7">
        <v>5.7523</v>
      </c>
      <c r="E340" s="7">
        <v>5.3869999999999996</v>
      </c>
      <c r="F340" s="6">
        <v>-9.1000000000000004E-3</v>
      </c>
    </row>
    <row r="341" spans="1:6" x14ac:dyDescent="0.3">
      <c r="A341" s="1">
        <v>45017</v>
      </c>
      <c r="B341" s="7">
        <v>5.4965999999999999</v>
      </c>
      <c r="C341" s="7">
        <v>5.4927000000000001</v>
      </c>
      <c r="D341" s="7">
        <v>5.6234000000000002</v>
      </c>
      <c r="E341" s="7">
        <v>5.3712</v>
      </c>
      <c r="F341" s="6">
        <v>1.6000000000000001E-3</v>
      </c>
    </row>
    <row r="342" spans="1:6" x14ac:dyDescent="0.3">
      <c r="A342" s="1">
        <v>45047</v>
      </c>
      <c r="B342" s="7">
        <v>5.4053000000000004</v>
      </c>
      <c r="C342" s="7">
        <v>5.4970999999999997</v>
      </c>
      <c r="D342" s="7">
        <v>5.5773000000000001</v>
      </c>
      <c r="E342" s="7">
        <v>5.3037999999999998</v>
      </c>
      <c r="F342" s="6">
        <v>-1.66E-2</v>
      </c>
    </row>
    <row r="343" spans="1:6" x14ac:dyDescent="0.3">
      <c r="A343" s="1">
        <v>45078</v>
      </c>
      <c r="B343" s="7">
        <v>5.2214999999999998</v>
      </c>
      <c r="C343" s="7">
        <v>5.4067999999999996</v>
      </c>
      <c r="D343" s="7">
        <v>5.4203999999999999</v>
      </c>
      <c r="E343" s="7">
        <v>5.1757999999999997</v>
      </c>
      <c r="F343" s="6">
        <v>-3.4000000000000002E-2</v>
      </c>
    </row>
    <row r="344" spans="1:6" x14ac:dyDescent="0.3">
      <c r="A344" s="1">
        <v>45108</v>
      </c>
      <c r="B344" s="7">
        <v>5.1943999999999999</v>
      </c>
      <c r="C344" s="7">
        <v>5.2214999999999998</v>
      </c>
      <c r="D344" s="7">
        <v>5.4409000000000001</v>
      </c>
      <c r="E344" s="7">
        <v>5.1727999999999996</v>
      </c>
      <c r="F344" s="6">
        <v>-5.1999999999999998E-3</v>
      </c>
    </row>
    <row r="345" spans="1:6" x14ac:dyDescent="0.3">
      <c r="A345" s="1">
        <v>45139</v>
      </c>
      <c r="B345" s="7">
        <v>5.3711000000000002</v>
      </c>
      <c r="C345" s="7">
        <v>5.1957000000000004</v>
      </c>
      <c r="D345" s="7">
        <v>5.4676</v>
      </c>
      <c r="E345" s="7">
        <v>5.1806999999999999</v>
      </c>
      <c r="F345" s="6">
        <v>3.4000000000000002E-2</v>
      </c>
    </row>
    <row r="346" spans="1:6" x14ac:dyDescent="0.3">
      <c r="A346" s="1">
        <v>45170</v>
      </c>
      <c r="B346" s="7">
        <v>5.3194999999999997</v>
      </c>
      <c r="C346" s="7">
        <v>5.3731999999999998</v>
      </c>
      <c r="D346" s="7">
        <v>5.3815999999999997</v>
      </c>
      <c r="E346" s="7">
        <v>5.1688000000000001</v>
      </c>
      <c r="F346" s="6">
        <v>-9.5999999999999992E-3</v>
      </c>
    </row>
    <row r="347" spans="1:6" x14ac:dyDescent="0.3">
      <c r="A347" s="1">
        <v>45200</v>
      </c>
      <c r="B347" s="7">
        <v>5.3250000000000002</v>
      </c>
      <c r="C347" s="7">
        <v>5.3182999999999998</v>
      </c>
      <c r="D347" s="7">
        <v>5.4851000000000001</v>
      </c>
      <c r="E347" s="7">
        <v>5.2144000000000004</v>
      </c>
      <c r="F347" s="6">
        <v>1E-3</v>
      </c>
    </row>
    <row r="348" spans="1:6" x14ac:dyDescent="0.3">
      <c r="A348" s="1">
        <v>45231</v>
      </c>
      <c r="B348" s="7">
        <v>5.3559999999999999</v>
      </c>
      <c r="C348" s="7">
        <v>5.3254000000000001</v>
      </c>
      <c r="D348" s="7">
        <v>5.4085000000000001</v>
      </c>
      <c r="E348" s="7">
        <v>5.1867000000000001</v>
      </c>
      <c r="F348" s="6">
        <v>5.7999999999999996E-3</v>
      </c>
    </row>
    <row r="349" spans="1:6" x14ac:dyDescent="0.3">
      <c r="A349" s="1">
        <v>45261</v>
      </c>
      <c r="B349" s="7">
        <v>5.3548</v>
      </c>
      <c r="C349" s="7">
        <v>5.3579999999999997</v>
      </c>
      <c r="D349" s="7">
        <v>5.4123999999999999</v>
      </c>
      <c r="E349" s="7">
        <v>5.2550999999999997</v>
      </c>
      <c r="F349" s="6">
        <v>-2.0000000000000001E-4</v>
      </c>
    </row>
    <row r="350" spans="1:6" x14ac:dyDescent="0.3">
      <c r="A350" s="1">
        <v>45292</v>
      </c>
      <c r="B350" s="7">
        <v>5.3567</v>
      </c>
      <c r="C350" s="7">
        <v>5.3566000000000003</v>
      </c>
      <c r="D350" s="7">
        <v>5.4469000000000003</v>
      </c>
      <c r="E350" s="7">
        <v>5.2862999999999998</v>
      </c>
      <c r="F350" s="6">
        <v>4.0000000000000002E-4</v>
      </c>
    </row>
    <row r="351" spans="1:6" x14ac:dyDescent="0.3">
      <c r="A351" s="1">
        <v>45323</v>
      </c>
      <c r="B351" s="7">
        <v>5.3708</v>
      </c>
      <c r="C351" s="7">
        <v>5.3562000000000003</v>
      </c>
      <c r="D351" s="7">
        <v>5.4225000000000003</v>
      </c>
      <c r="E351" s="7">
        <v>5.2976999999999999</v>
      </c>
      <c r="F351" s="6">
        <v>2.5999999999999999E-3</v>
      </c>
    </row>
    <row r="352" spans="1:6" x14ac:dyDescent="0.3">
      <c r="A352" s="1">
        <v>45352</v>
      </c>
      <c r="B352" s="7">
        <v>5.4119999999999999</v>
      </c>
      <c r="C352" s="7">
        <v>5.3714000000000004</v>
      </c>
      <c r="D352" s="7">
        <v>5.4847000000000001</v>
      </c>
      <c r="E352" s="7">
        <v>5.3552</v>
      </c>
      <c r="F352" s="6">
        <v>7.7000000000000002E-3</v>
      </c>
    </row>
    <row r="353" spans="1:6" x14ac:dyDescent="0.3">
      <c r="A353" s="1">
        <v>45383</v>
      </c>
      <c r="B353" s="7">
        <v>5.5381999999999998</v>
      </c>
      <c r="C353" s="7">
        <v>5.4120999999999997</v>
      </c>
      <c r="D353" s="7">
        <v>5.6300999999999997</v>
      </c>
      <c r="E353" s="7">
        <v>5.399</v>
      </c>
      <c r="F353" s="6">
        <v>2.3300000000000001E-2</v>
      </c>
    </row>
    <row r="354" spans="1:6" x14ac:dyDescent="0.3">
      <c r="A354" s="1">
        <v>45413</v>
      </c>
      <c r="B354" s="7">
        <v>5.6852999999999998</v>
      </c>
      <c r="C354" s="7">
        <v>5.5415999999999999</v>
      </c>
      <c r="D354" s="7">
        <v>5.7096999999999998</v>
      </c>
      <c r="E354" s="7">
        <v>5.4416000000000002</v>
      </c>
      <c r="F354" s="6">
        <v>2.6599999999999999E-2</v>
      </c>
    </row>
    <row r="355" spans="1:6" x14ac:dyDescent="0.3">
      <c r="A355" s="1">
        <v>45444</v>
      </c>
      <c r="B355" s="7">
        <v>5.8917000000000002</v>
      </c>
      <c r="C355" s="7">
        <v>5.6458000000000004</v>
      </c>
      <c r="D355" s="7">
        <v>5.9938000000000002</v>
      </c>
      <c r="E355" s="7">
        <v>5.6458000000000004</v>
      </c>
      <c r="F355" s="6">
        <v>3.6299999999999999E-2</v>
      </c>
    </row>
    <row r="356" spans="1:6" x14ac:dyDescent="0.3">
      <c r="A356" s="1">
        <v>45474</v>
      </c>
      <c r="B356" s="7">
        <v>6.1197999999999997</v>
      </c>
      <c r="C356" s="7">
        <v>5.8917000000000002</v>
      </c>
      <c r="D356" s="7">
        <v>6.1711999999999998</v>
      </c>
      <c r="E356" s="7">
        <v>5.8207000000000004</v>
      </c>
      <c r="F356" s="6">
        <v>3.8699999999999998E-2</v>
      </c>
    </row>
    <row r="357" spans="1:6" x14ac:dyDescent="0.3">
      <c r="A357" s="1">
        <v>45505</v>
      </c>
      <c r="B357" s="7">
        <v>6.1383999999999999</v>
      </c>
      <c r="C357" s="7">
        <v>6.1197999999999997</v>
      </c>
      <c r="D357" s="7">
        <v>6.4240000000000004</v>
      </c>
      <c r="E357" s="7">
        <v>5.9561999999999999</v>
      </c>
      <c r="F357" s="6">
        <v>3.0000000000000001E-3</v>
      </c>
    </row>
  </sheetData>
  <hyperlinks>
    <hyperlink ref="H2" r:id="rId1" xr:uid="{BDD9B419-6025-41BE-B9C6-A9773EEE2621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319F2-DB31-44A9-AF12-788041619AE8}">
  <dimension ref="A1:K35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10.109375" bestFit="1" customWidth="1"/>
  </cols>
  <sheetData>
    <row r="1" spans="1:11" x14ac:dyDescent="0.3">
      <c r="A1" s="5" t="s">
        <v>0</v>
      </c>
      <c r="B1" s="5" t="s">
        <v>10</v>
      </c>
      <c r="C1" s="5" t="s">
        <v>9</v>
      </c>
      <c r="D1" s="5" t="s">
        <v>8</v>
      </c>
      <c r="E1" s="5" t="s">
        <v>7</v>
      </c>
      <c r="F1" s="5" t="s">
        <v>6</v>
      </c>
      <c r="H1" s="5" t="s">
        <v>13</v>
      </c>
      <c r="I1" s="11">
        <f>A357</f>
        <v>45505</v>
      </c>
      <c r="J1" s="7">
        <f>B357</f>
        <v>1.1173999999999999</v>
      </c>
      <c r="K1" s="5" t="str">
        <f>"1 EUR = "&amp;J1&amp;" USD"</f>
        <v>1 EUR = 1.1174 USD</v>
      </c>
    </row>
    <row r="2" spans="1:11" x14ac:dyDescent="0.3">
      <c r="A2" s="1">
        <v>34700</v>
      </c>
      <c r="B2" s="7">
        <v>1.2394000000000001</v>
      </c>
      <c r="C2" s="7">
        <v>1.2269000000000001</v>
      </c>
      <c r="D2" s="7">
        <v>1.2568999999999999</v>
      </c>
      <c r="E2" s="7">
        <v>1.2159</v>
      </c>
      <c r="F2" s="6">
        <v>1.0200000000000001E-2</v>
      </c>
      <c r="H2" s="4" t="s">
        <v>12</v>
      </c>
    </row>
    <row r="3" spans="1:11" x14ac:dyDescent="0.3">
      <c r="A3" s="1">
        <v>34731</v>
      </c>
      <c r="B3" s="7">
        <v>1.2713000000000001</v>
      </c>
      <c r="C3" s="7">
        <v>1.2395</v>
      </c>
      <c r="D3" s="7">
        <v>1.2789999999999999</v>
      </c>
      <c r="E3" s="7">
        <v>1.228</v>
      </c>
      <c r="F3" s="6">
        <v>2.5700000000000001E-2</v>
      </c>
      <c r="H3" s="4"/>
    </row>
    <row r="4" spans="1:11" x14ac:dyDescent="0.3">
      <c r="A4" s="1">
        <v>34759</v>
      </c>
      <c r="B4" s="7">
        <v>1.3319000000000001</v>
      </c>
      <c r="C4" s="7">
        <v>1.2716000000000001</v>
      </c>
      <c r="D4" s="7">
        <v>1.3355999999999999</v>
      </c>
      <c r="E4" s="7">
        <v>1.2689999999999999</v>
      </c>
      <c r="F4" s="6">
        <v>4.7699999999999999E-2</v>
      </c>
    </row>
    <row r="5" spans="1:11" x14ac:dyDescent="0.3">
      <c r="A5" s="1">
        <v>34790</v>
      </c>
      <c r="B5" s="7">
        <v>1.3250999999999999</v>
      </c>
      <c r="C5" s="7">
        <v>1.3274999999999999</v>
      </c>
      <c r="D5" s="7">
        <v>1.353</v>
      </c>
      <c r="E5" s="7">
        <v>1.3008</v>
      </c>
      <c r="F5" s="6">
        <v>-5.1000000000000004E-3</v>
      </c>
    </row>
    <row r="6" spans="1:11" x14ac:dyDescent="0.3">
      <c r="A6" s="1">
        <v>34820</v>
      </c>
      <c r="B6" s="7">
        <v>1.3049999999999999</v>
      </c>
      <c r="C6" s="7">
        <v>1.3208</v>
      </c>
      <c r="D6" s="7">
        <v>1.3445</v>
      </c>
      <c r="E6" s="7">
        <v>1.2655000000000001</v>
      </c>
      <c r="F6" s="6">
        <v>-1.52E-2</v>
      </c>
    </row>
    <row r="7" spans="1:11" x14ac:dyDescent="0.3">
      <c r="A7" s="1">
        <v>34851</v>
      </c>
      <c r="B7" s="7">
        <v>1.3321000000000001</v>
      </c>
      <c r="C7" s="7">
        <v>1.3071999999999999</v>
      </c>
      <c r="D7" s="7">
        <v>1.3360000000000001</v>
      </c>
      <c r="E7" s="7">
        <v>1.2910999999999999</v>
      </c>
      <c r="F7" s="6">
        <v>2.0799999999999999E-2</v>
      </c>
    </row>
    <row r="8" spans="1:11" x14ac:dyDescent="0.3">
      <c r="A8" s="1">
        <v>34881</v>
      </c>
      <c r="B8" s="7">
        <v>1.3405</v>
      </c>
      <c r="C8" s="7">
        <v>1.3321000000000001</v>
      </c>
      <c r="D8" s="7">
        <v>1.35</v>
      </c>
      <c r="E8" s="7">
        <v>1.3127</v>
      </c>
      <c r="F8" s="6">
        <v>6.3E-3</v>
      </c>
    </row>
    <row r="9" spans="1:11" x14ac:dyDescent="0.3">
      <c r="A9" s="1">
        <v>34912</v>
      </c>
      <c r="B9" s="7">
        <v>1.2746</v>
      </c>
      <c r="C9" s="7">
        <v>1.3405</v>
      </c>
      <c r="D9" s="7">
        <v>1.3525</v>
      </c>
      <c r="E9" s="7">
        <v>1.2575000000000001</v>
      </c>
      <c r="F9" s="6">
        <v>-4.9200000000000001E-2</v>
      </c>
    </row>
    <row r="10" spans="1:11" x14ac:dyDescent="0.3">
      <c r="A10" s="1">
        <v>34943</v>
      </c>
      <c r="B10" s="7">
        <v>1.2970999999999999</v>
      </c>
      <c r="C10" s="7">
        <v>1.278</v>
      </c>
      <c r="D10" s="7">
        <v>1.3101</v>
      </c>
      <c r="E10" s="7">
        <v>1.2505999999999999</v>
      </c>
      <c r="F10" s="6">
        <v>1.77E-2</v>
      </c>
    </row>
    <row r="11" spans="1:11" x14ac:dyDescent="0.3">
      <c r="A11" s="1">
        <v>34973</v>
      </c>
      <c r="B11" s="7">
        <v>1.3012999999999999</v>
      </c>
      <c r="C11" s="7">
        <v>1.2974000000000001</v>
      </c>
      <c r="D11" s="7">
        <v>1.3216000000000001</v>
      </c>
      <c r="E11" s="7">
        <v>1.2807999999999999</v>
      </c>
      <c r="F11" s="6">
        <v>3.2000000000000002E-3</v>
      </c>
    </row>
    <row r="12" spans="1:11" x14ac:dyDescent="0.3">
      <c r="A12" s="1">
        <v>35004</v>
      </c>
      <c r="B12" s="7">
        <v>1.2755000000000001</v>
      </c>
      <c r="C12" s="7">
        <v>1.3046</v>
      </c>
      <c r="D12" s="7">
        <v>1.3089999999999999</v>
      </c>
      <c r="E12" s="7">
        <v>1.272</v>
      </c>
      <c r="F12" s="6">
        <v>-1.9800000000000002E-2</v>
      </c>
    </row>
    <row r="13" spans="1:11" x14ac:dyDescent="0.3">
      <c r="A13" s="1">
        <v>35034</v>
      </c>
      <c r="B13" s="7">
        <v>1.2777000000000001</v>
      </c>
      <c r="C13" s="7">
        <v>1.2763</v>
      </c>
      <c r="D13" s="7">
        <v>1.2879</v>
      </c>
      <c r="E13" s="7">
        <v>1.2602</v>
      </c>
      <c r="F13" s="6">
        <v>1.6999999999999999E-3</v>
      </c>
    </row>
    <row r="14" spans="1:11" x14ac:dyDescent="0.3">
      <c r="A14" s="1">
        <v>35065</v>
      </c>
      <c r="B14" s="7">
        <v>1.234</v>
      </c>
      <c r="C14" s="7">
        <v>1.2768999999999999</v>
      </c>
      <c r="D14" s="7">
        <v>1.2970999999999999</v>
      </c>
      <c r="E14" s="7">
        <v>1.2242999999999999</v>
      </c>
      <c r="F14" s="6">
        <v>-3.4200000000000001E-2</v>
      </c>
    </row>
    <row r="15" spans="1:11" x14ac:dyDescent="0.3">
      <c r="A15" s="1">
        <v>35096</v>
      </c>
      <c r="B15" s="7">
        <v>1.2551000000000001</v>
      </c>
      <c r="C15" s="7">
        <v>1.234</v>
      </c>
      <c r="D15" s="7">
        <v>1.2732000000000001</v>
      </c>
      <c r="E15" s="7">
        <v>1.2304999999999999</v>
      </c>
      <c r="F15" s="6">
        <v>1.7100000000000001E-2</v>
      </c>
    </row>
    <row r="16" spans="1:11" x14ac:dyDescent="0.3">
      <c r="A16" s="1">
        <v>35125</v>
      </c>
      <c r="B16" s="7">
        <v>1.2557</v>
      </c>
      <c r="C16" s="7">
        <v>1.2552000000000001</v>
      </c>
      <c r="D16" s="7">
        <v>1.2627999999999999</v>
      </c>
      <c r="E16" s="7">
        <v>1.2458</v>
      </c>
      <c r="F16" s="6">
        <v>5.0000000000000001E-4</v>
      </c>
    </row>
    <row r="17" spans="1:6" x14ac:dyDescent="0.3">
      <c r="A17" s="1">
        <v>35156</v>
      </c>
      <c r="B17" s="7">
        <v>1.2269000000000001</v>
      </c>
      <c r="C17" s="7">
        <v>1.2544999999999999</v>
      </c>
      <c r="D17" s="7">
        <v>1.2613000000000001</v>
      </c>
      <c r="E17" s="7">
        <v>1.224</v>
      </c>
      <c r="F17" s="6">
        <v>-2.29E-2</v>
      </c>
    </row>
    <row r="18" spans="1:6" x14ac:dyDescent="0.3">
      <c r="A18" s="1">
        <v>35186</v>
      </c>
      <c r="B18" s="7">
        <v>1.2392000000000001</v>
      </c>
      <c r="C18" s="7">
        <v>1.2262999999999999</v>
      </c>
      <c r="D18" s="7">
        <v>1.2404999999999999</v>
      </c>
      <c r="E18" s="7">
        <v>1.2190000000000001</v>
      </c>
      <c r="F18" s="6">
        <v>0.01</v>
      </c>
    </row>
    <row r="19" spans="1:6" x14ac:dyDescent="0.3">
      <c r="A19" s="1">
        <v>35217</v>
      </c>
      <c r="B19" s="7">
        <v>1.2432000000000001</v>
      </c>
      <c r="C19" s="7">
        <v>1.2391000000000001</v>
      </c>
      <c r="D19" s="7">
        <v>1.2503</v>
      </c>
      <c r="E19" s="7">
        <v>1.2295</v>
      </c>
      <c r="F19" s="6">
        <v>3.2000000000000002E-3</v>
      </c>
    </row>
    <row r="20" spans="1:6" x14ac:dyDescent="0.3">
      <c r="A20" s="1">
        <v>35247</v>
      </c>
      <c r="B20" s="7">
        <v>1.2766999999999999</v>
      </c>
      <c r="C20" s="7">
        <v>1.2436</v>
      </c>
      <c r="D20" s="7">
        <v>1.2837000000000001</v>
      </c>
      <c r="E20" s="7">
        <v>1.2383999999999999</v>
      </c>
      <c r="F20" s="6">
        <v>2.69E-2</v>
      </c>
    </row>
    <row r="21" spans="1:6" x14ac:dyDescent="0.3">
      <c r="A21" s="1">
        <v>35278</v>
      </c>
      <c r="B21" s="7">
        <v>1.2729999999999999</v>
      </c>
      <c r="C21" s="7">
        <v>1.2771999999999999</v>
      </c>
      <c r="D21" s="7">
        <v>1.2799</v>
      </c>
      <c r="E21" s="7">
        <v>1.258</v>
      </c>
      <c r="F21" s="6">
        <v>-2.8999999999999998E-3</v>
      </c>
    </row>
    <row r="22" spans="1:6" x14ac:dyDescent="0.3">
      <c r="A22" s="1">
        <v>35309</v>
      </c>
      <c r="B22" s="7">
        <v>1.2504</v>
      </c>
      <c r="C22" s="7">
        <v>1.2723</v>
      </c>
      <c r="D22" s="7">
        <v>1.2751999999999999</v>
      </c>
      <c r="E22" s="7">
        <v>1.2475000000000001</v>
      </c>
      <c r="F22" s="6">
        <v>-1.78E-2</v>
      </c>
    </row>
    <row r="23" spans="1:6" x14ac:dyDescent="0.3">
      <c r="A23" s="1">
        <v>35339</v>
      </c>
      <c r="B23" s="7">
        <v>1.2642</v>
      </c>
      <c r="C23" s="7">
        <v>1.2512000000000001</v>
      </c>
      <c r="D23" s="7">
        <v>1.2730999999999999</v>
      </c>
      <c r="E23" s="7">
        <v>1.2413000000000001</v>
      </c>
      <c r="F23" s="6">
        <v>1.0999999999999999E-2</v>
      </c>
    </row>
    <row r="24" spans="1:6" x14ac:dyDescent="0.3">
      <c r="A24" s="1">
        <v>35370</v>
      </c>
      <c r="B24" s="7">
        <v>1.254</v>
      </c>
      <c r="C24" s="7">
        <v>1.2642</v>
      </c>
      <c r="D24" s="7">
        <v>1.2862</v>
      </c>
      <c r="E24" s="7">
        <v>1.2531000000000001</v>
      </c>
      <c r="F24" s="6">
        <v>-8.0999999999999996E-3</v>
      </c>
    </row>
    <row r="25" spans="1:6" x14ac:dyDescent="0.3">
      <c r="A25" s="1">
        <v>35400</v>
      </c>
      <c r="B25" s="7">
        <v>1.2538</v>
      </c>
      <c r="C25" s="7">
        <v>1.2547999999999999</v>
      </c>
      <c r="D25" s="7">
        <v>1.2594000000000001</v>
      </c>
      <c r="E25" s="7">
        <v>1.2304999999999999</v>
      </c>
      <c r="F25" s="6">
        <v>-2.0000000000000001E-4</v>
      </c>
    </row>
    <row r="26" spans="1:6" x14ac:dyDescent="0.3">
      <c r="A26" s="1">
        <v>35431</v>
      </c>
      <c r="B26" s="7">
        <v>1.1796</v>
      </c>
      <c r="C26" s="7">
        <v>1.2526999999999999</v>
      </c>
      <c r="D26" s="7">
        <v>1.2559</v>
      </c>
      <c r="E26" s="7">
        <v>1.1702999999999999</v>
      </c>
      <c r="F26" s="6">
        <v>-5.9200000000000003E-2</v>
      </c>
    </row>
    <row r="27" spans="1:6" x14ac:dyDescent="0.3">
      <c r="A27" s="1">
        <v>35462</v>
      </c>
      <c r="B27" s="7">
        <v>1.1468</v>
      </c>
      <c r="C27" s="7">
        <v>1.1773</v>
      </c>
      <c r="D27" s="7">
        <v>1.1811</v>
      </c>
      <c r="E27" s="7">
        <v>1.1389</v>
      </c>
      <c r="F27" s="6">
        <v>-2.7799999999999998E-2</v>
      </c>
    </row>
    <row r="28" spans="1:6" x14ac:dyDescent="0.3">
      <c r="A28" s="1">
        <v>35490</v>
      </c>
      <c r="B28" s="7">
        <v>1.1660999999999999</v>
      </c>
      <c r="C28" s="7">
        <v>1.1455</v>
      </c>
      <c r="D28" s="7">
        <v>1.1681999999999999</v>
      </c>
      <c r="E28" s="7">
        <v>1.1293</v>
      </c>
      <c r="F28" s="6">
        <v>1.6799999999999999E-2</v>
      </c>
    </row>
    <row r="29" spans="1:6" x14ac:dyDescent="0.3">
      <c r="A29" s="1">
        <v>35521</v>
      </c>
      <c r="B29" s="7">
        <v>1.1254999999999999</v>
      </c>
      <c r="C29" s="7">
        <v>1.1625000000000001</v>
      </c>
      <c r="D29" s="7">
        <v>1.1685000000000001</v>
      </c>
      <c r="E29" s="7">
        <v>1.1228</v>
      </c>
      <c r="F29" s="6">
        <v>-3.4799999999999998E-2</v>
      </c>
    </row>
    <row r="30" spans="1:6" x14ac:dyDescent="0.3">
      <c r="A30" s="1">
        <v>35551</v>
      </c>
      <c r="B30" s="7">
        <v>1.141</v>
      </c>
      <c r="C30" s="7">
        <v>1.1278999999999999</v>
      </c>
      <c r="D30" s="7">
        <v>1.1668000000000001</v>
      </c>
      <c r="E30" s="7">
        <v>1.1240000000000001</v>
      </c>
      <c r="F30" s="6">
        <v>1.38E-2</v>
      </c>
    </row>
    <row r="31" spans="1:6" x14ac:dyDescent="0.3">
      <c r="A31" s="1">
        <v>35582</v>
      </c>
      <c r="B31" s="7">
        <v>1.1267</v>
      </c>
      <c r="C31" s="7">
        <v>1.1339999999999999</v>
      </c>
      <c r="D31" s="7">
        <v>1.1435</v>
      </c>
      <c r="E31" s="7">
        <v>1.1194999999999999</v>
      </c>
      <c r="F31" s="6">
        <v>-1.2500000000000001E-2</v>
      </c>
    </row>
    <row r="32" spans="1:6" x14ac:dyDescent="0.3">
      <c r="A32" s="1">
        <v>35612</v>
      </c>
      <c r="B32" s="7">
        <v>1.0732999999999999</v>
      </c>
      <c r="C32" s="7">
        <v>1.1259999999999999</v>
      </c>
      <c r="D32" s="7">
        <v>1.1294999999999999</v>
      </c>
      <c r="E32" s="7">
        <v>1.0665</v>
      </c>
      <c r="F32" s="6">
        <v>-4.7399999999999998E-2</v>
      </c>
    </row>
    <row r="33" spans="1:6" x14ac:dyDescent="0.3">
      <c r="A33" s="1">
        <v>35643</v>
      </c>
      <c r="B33" s="7">
        <v>1.0878000000000001</v>
      </c>
      <c r="C33" s="7">
        <v>1.0709</v>
      </c>
      <c r="D33" s="7">
        <v>1.1000000000000001</v>
      </c>
      <c r="E33" s="7">
        <v>1.0419</v>
      </c>
      <c r="F33" s="6">
        <v>1.35E-2</v>
      </c>
    </row>
    <row r="34" spans="1:6" x14ac:dyDescent="0.3">
      <c r="A34" s="1">
        <v>35674</v>
      </c>
      <c r="B34" s="7">
        <v>1.1122000000000001</v>
      </c>
      <c r="C34" s="7">
        <v>1.085</v>
      </c>
      <c r="D34" s="7">
        <v>1.1208</v>
      </c>
      <c r="E34" s="7">
        <v>1.0672999999999999</v>
      </c>
      <c r="F34" s="6">
        <v>2.24E-2</v>
      </c>
    </row>
    <row r="35" spans="1:6" x14ac:dyDescent="0.3">
      <c r="A35" s="1">
        <v>35704</v>
      </c>
      <c r="B35" s="7">
        <v>1.143</v>
      </c>
      <c r="C35" s="7">
        <v>1.1116999999999999</v>
      </c>
      <c r="D35" s="7">
        <v>1.1515</v>
      </c>
      <c r="E35" s="7">
        <v>1.1005</v>
      </c>
      <c r="F35" s="6">
        <v>2.7699999999999999E-2</v>
      </c>
    </row>
    <row r="36" spans="1:6" x14ac:dyDescent="0.3">
      <c r="A36" s="1">
        <v>35735</v>
      </c>
      <c r="B36" s="7">
        <v>1.123</v>
      </c>
      <c r="C36" s="7">
        <v>1.1405000000000001</v>
      </c>
      <c r="D36" s="7">
        <v>1.1635</v>
      </c>
      <c r="E36" s="7">
        <v>1.1165</v>
      </c>
      <c r="F36" s="6">
        <v>-1.7500000000000002E-2</v>
      </c>
    </row>
    <row r="37" spans="1:6" x14ac:dyDescent="0.3">
      <c r="A37" s="1">
        <v>35765</v>
      </c>
      <c r="B37" s="7">
        <v>1.0991</v>
      </c>
      <c r="C37" s="7">
        <v>1.1228</v>
      </c>
      <c r="D37" s="7">
        <v>1.1236999999999999</v>
      </c>
      <c r="E37" s="7">
        <v>1.0980000000000001</v>
      </c>
      <c r="F37" s="6">
        <v>-2.1299999999999999E-2</v>
      </c>
    </row>
    <row r="38" spans="1:6" x14ac:dyDescent="0.3">
      <c r="A38" s="1">
        <v>35796</v>
      </c>
      <c r="B38" s="7">
        <v>1.079</v>
      </c>
      <c r="C38" s="7">
        <v>1.0980000000000001</v>
      </c>
      <c r="D38" s="7">
        <v>1.1206</v>
      </c>
      <c r="E38" s="7">
        <v>1.0714999999999999</v>
      </c>
      <c r="F38" s="6">
        <v>-1.83E-2</v>
      </c>
    </row>
    <row r="39" spans="1:6" x14ac:dyDescent="0.3">
      <c r="A39" s="1">
        <v>35827</v>
      </c>
      <c r="B39" s="7">
        <v>1.0884</v>
      </c>
      <c r="C39" s="7">
        <v>1.077</v>
      </c>
      <c r="D39" s="7">
        <v>1.105</v>
      </c>
      <c r="E39" s="7">
        <v>1.0732999999999999</v>
      </c>
      <c r="F39" s="6">
        <v>8.6999999999999994E-3</v>
      </c>
    </row>
    <row r="40" spans="1:6" x14ac:dyDescent="0.3">
      <c r="A40" s="1">
        <v>35855</v>
      </c>
      <c r="B40" s="7">
        <v>1.0768</v>
      </c>
      <c r="C40" s="7">
        <v>1.0916999999999999</v>
      </c>
      <c r="D40" s="7">
        <v>1.0983000000000001</v>
      </c>
      <c r="E40" s="7">
        <v>1.0717000000000001</v>
      </c>
      <c r="F40" s="6">
        <v>-1.0699999999999999E-2</v>
      </c>
    </row>
    <row r="41" spans="1:6" x14ac:dyDescent="0.3">
      <c r="A41" s="1">
        <v>35886</v>
      </c>
      <c r="B41" s="7">
        <v>1.1020000000000001</v>
      </c>
      <c r="C41" s="7">
        <v>1.0762</v>
      </c>
      <c r="D41" s="7">
        <v>1.1093</v>
      </c>
      <c r="E41" s="7">
        <v>1.07</v>
      </c>
      <c r="F41" s="6">
        <v>2.3400000000000001E-2</v>
      </c>
    </row>
    <row r="42" spans="1:6" x14ac:dyDescent="0.3">
      <c r="A42" s="1">
        <v>35916</v>
      </c>
      <c r="B42" s="7">
        <v>1.1029</v>
      </c>
      <c r="C42" s="7">
        <v>1.1028</v>
      </c>
      <c r="D42" s="7">
        <v>1.1211</v>
      </c>
      <c r="E42" s="7">
        <v>1.0992</v>
      </c>
      <c r="F42" s="6">
        <v>8.0000000000000004E-4</v>
      </c>
    </row>
    <row r="43" spans="1:6" x14ac:dyDescent="0.3">
      <c r="A43" s="1">
        <v>35947</v>
      </c>
      <c r="B43" s="7">
        <v>1.0952</v>
      </c>
      <c r="C43" s="7">
        <v>1.105</v>
      </c>
      <c r="D43" s="7">
        <v>1.1181000000000001</v>
      </c>
      <c r="E43" s="7">
        <v>1.0866</v>
      </c>
      <c r="F43" s="6">
        <v>-7.0000000000000001E-3</v>
      </c>
    </row>
    <row r="44" spans="1:6" x14ac:dyDescent="0.3">
      <c r="A44" s="1">
        <v>35977</v>
      </c>
      <c r="B44" s="7">
        <v>1.1094999999999999</v>
      </c>
      <c r="C44" s="7">
        <v>1.0954999999999999</v>
      </c>
      <c r="D44" s="7">
        <v>1.117</v>
      </c>
      <c r="E44" s="7">
        <v>1.079</v>
      </c>
      <c r="F44" s="6">
        <v>1.3100000000000001E-2</v>
      </c>
    </row>
    <row r="45" spans="1:6" x14ac:dyDescent="0.3">
      <c r="A45" s="1">
        <v>36008</v>
      </c>
      <c r="B45" s="7">
        <v>1.1302000000000001</v>
      </c>
      <c r="C45" s="7">
        <v>1.1100000000000001</v>
      </c>
      <c r="D45" s="7">
        <v>1.1302000000000001</v>
      </c>
      <c r="E45" s="7">
        <v>1.0876999999999999</v>
      </c>
      <c r="F45" s="6">
        <v>1.8700000000000001E-2</v>
      </c>
    </row>
    <row r="46" spans="1:6" x14ac:dyDescent="0.3">
      <c r="A46" s="1">
        <v>36039</v>
      </c>
      <c r="B46" s="7">
        <v>1.1795</v>
      </c>
      <c r="C46" s="7">
        <v>1.1227</v>
      </c>
      <c r="D46" s="7">
        <v>1.1831</v>
      </c>
      <c r="E46" s="7">
        <v>1.1193</v>
      </c>
      <c r="F46" s="6">
        <v>4.36E-2</v>
      </c>
    </row>
    <row r="47" spans="1:6" x14ac:dyDescent="0.3">
      <c r="A47" s="1">
        <v>36069</v>
      </c>
      <c r="B47" s="7">
        <v>1.1887000000000001</v>
      </c>
      <c r="C47" s="7">
        <v>1.1781999999999999</v>
      </c>
      <c r="D47" s="7">
        <v>1.2293000000000001</v>
      </c>
      <c r="E47" s="7">
        <v>1.177</v>
      </c>
      <c r="F47" s="6">
        <v>7.7999999999999996E-3</v>
      </c>
    </row>
    <row r="48" spans="1:6" x14ac:dyDescent="0.3">
      <c r="A48" s="1">
        <v>36100</v>
      </c>
      <c r="B48" s="7">
        <v>1.1600999999999999</v>
      </c>
      <c r="C48" s="7">
        <v>1.1906000000000001</v>
      </c>
      <c r="D48" s="7">
        <v>1.1941999999999999</v>
      </c>
      <c r="E48" s="7">
        <v>1.1458999999999999</v>
      </c>
      <c r="F48" s="6">
        <v>-2.41E-2</v>
      </c>
    </row>
    <row r="49" spans="1:6" x14ac:dyDescent="0.3">
      <c r="A49" s="1">
        <v>36130</v>
      </c>
      <c r="B49" s="7">
        <v>1.1722999999999999</v>
      </c>
      <c r="C49" s="7">
        <v>1.1597</v>
      </c>
      <c r="D49" s="7">
        <v>1.1955</v>
      </c>
      <c r="E49" s="7">
        <v>1.1574</v>
      </c>
      <c r="F49" s="6">
        <v>1.0500000000000001E-2</v>
      </c>
    </row>
    <row r="50" spans="1:6" x14ac:dyDescent="0.3">
      <c r="A50" s="1">
        <v>36161</v>
      </c>
      <c r="B50" s="7">
        <v>1.1366000000000001</v>
      </c>
      <c r="C50" s="7">
        <v>1.1741999999999999</v>
      </c>
      <c r="D50" s="7">
        <v>1.1909000000000001</v>
      </c>
      <c r="E50" s="7">
        <v>1.1337999999999999</v>
      </c>
      <c r="F50" s="6">
        <v>-3.0499999999999999E-2</v>
      </c>
    </row>
    <row r="51" spans="1:6" x14ac:dyDescent="0.3">
      <c r="A51" s="1">
        <v>36192</v>
      </c>
      <c r="B51" s="7">
        <v>1.1025</v>
      </c>
      <c r="C51" s="7">
        <v>1.1389</v>
      </c>
      <c r="D51" s="7">
        <v>1.1396999999999999</v>
      </c>
      <c r="E51" s="7">
        <v>1.0923</v>
      </c>
      <c r="F51" s="6">
        <v>-0.03</v>
      </c>
    </row>
    <row r="52" spans="1:6" x14ac:dyDescent="0.3">
      <c r="A52" s="1">
        <v>36220</v>
      </c>
      <c r="B52" s="7">
        <v>1.077</v>
      </c>
      <c r="C52" s="7">
        <v>1.0987</v>
      </c>
      <c r="D52" s="7">
        <v>1.1072</v>
      </c>
      <c r="E52" s="7">
        <v>1.0683</v>
      </c>
      <c r="F52" s="6">
        <v>-2.3099999999999999E-2</v>
      </c>
    </row>
    <row r="53" spans="1:6" x14ac:dyDescent="0.3">
      <c r="A53" s="1">
        <v>36251</v>
      </c>
      <c r="B53" s="7">
        <v>1.0569999999999999</v>
      </c>
      <c r="C53" s="7">
        <v>1.0775999999999999</v>
      </c>
      <c r="D53" s="7">
        <v>1.0888</v>
      </c>
      <c r="E53" s="7">
        <v>1.0542</v>
      </c>
      <c r="F53" s="6">
        <v>-1.8599999999999998E-2</v>
      </c>
    </row>
    <row r="54" spans="1:6" x14ac:dyDescent="0.3">
      <c r="A54" s="1">
        <v>36281</v>
      </c>
      <c r="B54" s="7">
        <v>1.0423</v>
      </c>
      <c r="C54" s="7">
        <v>1.0589</v>
      </c>
      <c r="D54" s="7">
        <v>1.0844</v>
      </c>
      <c r="E54" s="7">
        <v>1.0392999999999999</v>
      </c>
      <c r="F54" s="6">
        <v>-1.3899999999999999E-2</v>
      </c>
    </row>
    <row r="55" spans="1:6" x14ac:dyDescent="0.3">
      <c r="A55" s="1">
        <v>36312</v>
      </c>
      <c r="B55" s="7">
        <v>1.0357000000000001</v>
      </c>
      <c r="C55" s="7">
        <v>1.0430999999999999</v>
      </c>
      <c r="D55" s="7">
        <v>1.0563</v>
      </c>
      <c r="E55" s="7">
        <v>1.0259</v>
      </c>
      <c r="F55" s="6">
        <v>-6.3E-3</v>
      </c>
    </row>
    <row r="56" spans="1:6" x14ac:dyDescent="0.3">
      <c r="A56" s="1">
        <v>36342</v>
      </c>
      <c r="B56" s="7">
        <v>1.0707</v>
      </c>
      <c r="C56" s="7">
        <v>1.0362</v>
      </c>
      <c r="D56" s="7">
        <v>1.0747</v>
      </c>
      <c r="E56" s="7">
        <v>1.0106999999999999</v>
      </c>
      <c r="F56" s="6">
        <v>3.3799999999999997E-2</v>
      </c>
    </row>
    <row r="57" spans="1:6" x14ac:dyDescent="0.3">
      <c r="A57" s="1">
        <v>36373</v>
      </c>
      <c r="B57" s="7">
        <v>1.0564</v>
      </c>
      <c r="C57" s="7">
        <v>1.0682</v>
      </c>
      <c r="D57" s="7">
        <v>1.0829</v>
      </c>
      <c r="E57" s="7">
        <v>1.0392999999999999</v>
      </c>
      <c r="F57" s="6">
        <v>-1.34E-2</v>
      </c>
    </row>
    <row r="58" spans="1:6" x14ac:dyDescent="0.3">
      <c r="A58" s="1">
        <v>36404</v>
      </c>
      <c r="B58" s="7">
        <v>1.0684</v>
      </c>
      <c r="C58" s="7">
        <v>1.0566</v>
      </c>
      <c r="D58" s="7">
        <v>1.0731999999999999</v>
      </c>
      <c r="E58" s="7">
        <v>1.0285</v>
      </c>
      <c r="F58" s="6">
        <v>1.14E-2</v>
      </c>
    </row>
    <row r="59" spans="1:6" x14ac:dyDescent="0.3">
      <c r="A59" s="1">
        <v>36434</v>
      </c>
      <c r="B59" s="7">
        <v>1.0550999999999999</v>
      </c>
      <c r="C59" s="7">
        <v>1.0678000000000001</v>
      </c>
      <c r="D59" s="7">
        <v>1.0912999999999999</v>
      </c>
      <c r="E59" s="7">
        <v>1.0432999999999999</v>
      </c>
      <c r="F59" s="6">
        <v>-1.24E-2</v>
      </c>
    </row>
    <row r="60" spans="1:6" x14ac:dyDescent="0.3">
      <c r="A60" s="1">
        <v>36465</v>
      </c>
      <c r="B60" s="7">
        <v>1.0091000000000001</v>
      </c>
      <c r="C60" s="7">
        <v>1.0550999999999999</v>
      </c>
      <c r="D60" s="7">
        <v>1.0595000000000001</v>
      </c>
      <c r="E60" s="7">
        <v>1.0037</v>
      </c>
      <c r="F60" s="6">
        <v>-4.36E-2</v>
      </c>
    </row>
    <row r="61" spans="1:6" x14ac:dyDescent="0.3">
      <c r="A61" s="1">
        <v>36495</v>
      </c>
      <c r="B61" s="7">
        <v>1.0075000000000001</v>
      </c>
      <c r="C61" s="7">
        <v>1.0096000000000001</v>
      </c>
      <c r="D61" s="7">
        <v>1.0305</v>
      </c>
      <c r="E61" s="7">
        <v>0.99909999999999999</v>
      </c>
      <c r="F61" s="6">
        <v>-1.6000000000000001E-3</v>
      </c>
    </row>
    <row r="62" spans="1:6" x14ac:dyDescent="0.3">
      <c r="A62" s="1">
        <v>36526</v>
      </c>
      <c r="B62" s="7">
        <v>0.96950000000000003</v>
      </c>
      <c r="C62" s="7">
        <v>1.0052000000000001</v>
      </c>
      <c r="D62" s="7">
        <v>1.0416000000000001</v>
      </c>
      <c r="E62" s="7">
        <v>0.96699999999999997</v>
      </c>
      <c r="F62" s="6">
        <v>-3.7699999999999997E-2</v>
      </c>
    </row>
    <row r="63" spans="1:6" x14ac:dyDescent="0.3">
      <c r="A63" s="1">
        <v>36557</v>
      </c>
      <c r="B63" s="7">
        <v>0.9647</v>
      </c>
      <c r="C63" s="7">
        <v>0.97019999999999995</v>
      </c>
      <c r="D63" s="7">
        <v>1.0089999999999999</v>
      </c>
      <c r="E63" s="7">
        <v>0.93910000000000005</v>
      </c>
      <c r="F63" s="6">
        <v>-5.0000000000000001E-3</v>
      </c>
    </row>
    <row r="64" spans="1:6" x14ac:dyDescent="0.3">
      <c r="A64" s="1">
        <v>36586</v>
      </c>
      <c r="B64" s="7">
        <v>0.95620000000000005</v>
      </c>
      <c r="C64" s="7">
        <v>0.96450000000000002</v>
      </c>
      <c r="D64" s="7">
        <v>0.97960000000000003</v>
      </c>
      <c r="E64" s="7">
        <v>0.94779999999999998</v>
      </c>
      <c r="F64" s="6">
        <v>-8.8000000000000005E-3</v>
      </c>
    </row>
    <row r="65" spans="1:6" x14ac:dyDescent="0.3">
      <c r="A65" s="1">
        <v>36617</v>
      </c>
      <c r="B65" s="7">
        <v>0.9123</v>
      </c>
      <c r="C65" s="7">
        <v>0.95620000000000005</v>
      </c>
      <c r="D65" s="7">
        <v>0.97519999999999996</v>
      </c>
      <c r="E65" s="7">
        <v>0.90290000000000004</v>
      </c>
      <c r="F65" s="6">
        <v>-4.5900000000000003E-2</v>
      </c>
    </row>
    <row r="66" spans="1:6" x14ac:dyDescent="0.3">
      <c r="A66" s="1">
        <v>36647</v>
      </c>
      <c r="B66" s="7">
        <v>0.93789999999999996</v>
      </c>
      <c r="C66" s="7">
        <v>0.91200000000000003</v>
      </c>
      <c r="D66" s="7">
        <v>0.94120000000000004</v>
      </c>
      <c r="E66" s="7">
        <v>0.88449999999999995</v>
      </c>
      <c r="F66" s="6">
        <v>2.81E-2</v>
      </c>
    </row>
    <row r="67" spans="1:6" x14ac:dyDescent="0.3">
      <c r="A67" s="1">
        <v>36678</v>
      </c>
      <c r="B67" s="7">
        <v>0.9526</v>
      </c>
      <c r="C67" s="7">
        <v>0.93710000000000004</v>
      </c>
      <c r="D67" s="7">
        <v>0.97030000000000005</v>
      </c>
      <c r="E67" s="7">
        <v>0.9284</v>
      </c>
      <c r="F67" s="6">
        <v>1.5699999999999999E-2</v>
      </c>
    </row>
    <row r="68" spans="1:6" x14ac:dyDescent="0.3">
      <c r="A68" s="1">
        <v>36708</v>
      </c>
      <c r="B68" s="7">
        <v>0.92630000000000001</v>
      </c>
      <c r="C68" s="7">
        <v>0.9526</v>
      </c>
      <c r="D68" s="7">
        <v>0.96009999999999995</v>
      </c>
      <c r="E68" s="7">
        <v>0.91910000000000003</v>
      </c>
      <c r="F68" s="6">
        <v>-2.76E-2</v>
      </c>
    </row>
    <row r="69" spans="1:6" x14ac:dyDescent="0.3">
      <c r="A69" s="1">
        <v>36739</v>
      </c>
      <c r="B69" s="7">
        <v>0.88880000000000003</v>
      </c>
      <c r="C69" s="7">
        <v>0.92649999999999999</v>
      </c>
      <c r="D69" s="7">
        <v>0.92930000000000001</v>
      </c>
      <c r="E69" s="7">
        <v>0.88390000000000002</v>
      </c>
      <c r="F69" s="6">
        <v>-4.0500000000000001E-2</v>
      </c>
    </row>
    <row r="70" spans="1:6" x14ac:dyDescent="0.3">
      <c r="A70" s="1">
        <v>36770</v>
      </c>
      <c r="B70" s="7">
        <v>0.88390000000000002</v>
      </c>
      <c r="C70" s="7">
        <v>0.88870000000000005</v>
      </c>
      <c r="D70" s="7">
        <v>0.90400000000000003</v>
      </c>
      <c r="E70" s="7">
        <v>0.84389999999999998</v>
      </c>
      <c r="F70" s="6">
        <v>-5.4999999999999997E-3</v>
      </c>
    </row>
    <row r="71" spans="1:6" x14ac:dyDescent="0.3">
      <c r="A71" s="1">
        <v>36800</v>
      </c>
      <c r="B71" s="7">
        <v>0.84930000000000005</v>
      </c>
      <c r="C71" s="7">
        <v>0.88419999999999999</v>
      </c>
      <c r="D71" s="7">
        <v>0.88600000000000001</v>
      </c>
      <c r="E71" s="7">
        <v>0.82279999999999998</v>
      </c>
      <c r="F71" s="6">
        <v>-3.9100000000000003E-2</v>
      </c>
    </row>
    <row r="72" spans="1:6" x14ac:dyDescent="0.3">
      <c r="A72" s="1">
        <v>36831</v>
      </c>
      <c r="B72" s="7">
        <v>0.87239999999999995</v>
      </c>
      <c r="C72" s="7">
        <v>0.84860000000000002</v>
      </c>
      <c r="D72" s="7">
        <v>0.87980000000000003</v>
      </c>
      <c r="E72" s="7">
        <v>0.83720000000000006</v>
      </c>
      <c r="F72" s="6">
        <v>2.7199999999999998E-2</v>
      </c>
    </row>
    <row r="73" spans="1:6" x14ac:dyDescent="0.3">
      <c r="A73" s="1">
        <v>36861</v>
      </c>
      <c r="B73" s="7">
        <v>0.94240000000000002</v>
      </c>
      <c r="C73" s="7">
        <v>0.87239999999999995</v>
      </c>
      <c r="D73" s="7">
        <v>0.94269999999999998</v>
      </c>
      <c r="E73" s="7">
        <v>0.87</v>
      </c>
      <c r="F73" s="6">
        <v>8.0199999999999994E-2</v>
      </c>
    </row>
    <row r="74" spans="1:6" x14ac:dyDescent="0.3">
      <c r="A74" s="1">
        <v>36892</v>
      </c>
      <c r="B74" s="7">
        <v>0.9365</v>
      </c>
      <c r="C74" s="7">
        <v>0.9425</v>
      </c>
      <c r="D74" s="7">
        <v>0.9597</v>
      </c>
      <c r="E74" s="7">
        <v>0.91120000000000001</v>
      </c>
      <c r="F74" s="6">
        <v>-6.3E-3</v>
      </c>
    </row>
    <row r="75" spans="1:6" x14ac:dyDescent="0.3">
      <c r="A75" s="1">
        <v>36923</v>
      </c>
      <c r="B75" s="7">
        <v>0.9234</v>
      </c>
      <c r="C75" s="7">
        <v>0.93740000000000001</v>
      </c>
      <c r="D75" s="7">
        <v>0.94479999999999997</v>
      </c>
      <c r="E75" s="7">
        <v>0.90159999999999996</v>
      </c>
      <c r="F75" s="6">
        <v>-1.4E-2</v>
      </c>
    </row>
    <row r="76" spans="1:6" x14ac:dyDescent="0.3">
      <c r="A76" s="1">
        <v>36951</v>
      </c>
      <c r="B76" s="7">
        <v>0.87780000000000002</v>
      </c>
      <c r="C76" s="7">
        <v>0.92390000000000005</v>
      </c>
      <c r="D76" s="7">
        <v>0.93840000000000001</v>
      </c>
      <c r="E76" s="7">
        <v>0.87519999999999998</v>
      </c>
      <c r="F76" s="6">
        <v>-4.9399999999999999E-2</v>
      </c>
    </row>
    <row r="77" spans="1:6" x14ac:dyDescent="0.3">
      <c r="A77" s="1">
        <v>36982</v>
      </c>
      <c r="B77" s="7">
        <v>0.8881</v>
      </c>
      <c r="C77" s="7">
        <v>0.87429999999999997</v>
      </c>
      <c r="D77" s="7">
        <v>0.9093</v>
      </c>
      <c r="E77" s="7">
        <v>0.86950000000000005</v>
      </c>
      <c r="F77" s="6">
        <v>1.17E-2</v>
      </c>
    </row>
    <row r="78" spans="1:6" x14ac:dyDescent="0.3">
      <c r="A78" s="1">
        <v>37012</v>
      </c>
      <c r="B78" s="7">
        <v>0.84589999999999999</v>
      </c>
      <c r="C78" s="7">
        <v>0.88919999999999999</v>
      </c>
      <c r="D78" s="7">
        <v>0.90100000000000002</v>
      </c>
      <c r="E78" s="7">
        <v>0.84399999999999997</v>
      </c>
      <c r="F78" s="6">
        <v>-4.7500000000000001E-2</v>
      </c>
    </row>
    <row r="79" spans="1:6" x14ac:dyDescent="0.3">
      <c r="A79" s="1">
        <v>37043</v>
      </c>
      <c r="B79" s="7">
        <v>0.85</v>
      </c>
      <c r="C79" s="7">
        <v>0.8448</v>
      </c>
      <c r="D79" s="7">
        <v>0.86750000000000005</v>
      </c>
      <c r="E79" s="7">
        <v>0.84099999999999997</v>
      </c>
      <c r="F79" s="6">
        <v>4.7999999999999996E-3</v>
      </c>
    </row>
    <row r="80" spans="1:6" x14ac:dyDescent="0.3">
      <c r="A80" s="1">
        <v>37073</v>
      </c>
      <c r="B80" s="7">
        <v>0.87619999999999998</v>
      </c>
      <c r="C80" s="7">
        <v>0.85060000000000002</v>
      </c>
      <c r="D80" s="7">
        <v>0.88239999999999996</v>
      </c>
      <c r="E80" s="7">
        <v>0.83460000000000001</v>
      </c>
      <c r="F80" s="6">
        <v>3.0800000000000001E-2</v>
      </c>
    </row>
    <row r="81" spans="1:6" x14ac:dyDescent="0.3">
      <c r="A81" s="1">
        <v>37104</v>
      </c>
      <c r="B81" s="7">
        <v>0.91239999999999999</v>
      </c>
      <c r="C81" s="7">
        <v>0.87629999999999997</v>
      </c>
      <c r="D81" s="7">
        <v>0.92420000000000002</v>
      </c>
      <c r="E81" s="7">
        <v>0.87350000000000005</v>
      </c>
      <c r="F81" s="6">
        <v>4.1300000000000003E-2</v>
      </c>
    </row>
    <row r="82" spans="1:6" x14ac:dyDescent="0.3">
      <c r="A82" s="1">
        <v>37135</v>
      </c>
      <c r="B82" s="7">
        <v>0.91169999999999995</v>
      </c>
      <c r="C82" s="7">
        <v>0.91020000000000001</v>
      </c>
      <c r="D82" s="7">
        <v>0.93359999999999999</v>
      </c>
      <c r="E82" s="7">
        <v>0.88229999999999997</v>
      </c>
      <c r="F82" s="6">
        <v>-8.0000000000000004E-4</v>
      </c>
    </row>
    <row r="83" spans="1:6" x14ac:dyDescent="0.3">
      <c r="A83" s="1">
        <v>37165</v>
      </c>
      <c r="B83" s="7">
        <v>0.89980000000000004</v>
      </c>
      <c r="C83" s="7">
        <v>0.9103</v>
      </c>
      <c r="D83" s="7">
        <v>0.92459999999999998</v>
      </c>
      <c r="E83" s="7">
        <v>0.88670000000000004</v>
      </c>
      <c r="F83" s="6">
        <v>-1.3100000000000001E-2</v>
      </c>
    </row>
    <row r="84" spans="1:6" x14ac:dyDescent="0.3">
      <c r="A84" s="1">
        <v>37196</v>
      </c>
      <c r="B84" s="7">
        <v>0.89649999999999996</v>
      </c>
      <c r="C84" s="7">
        <v>0.90080000000000005</v>
      </c>
      <c r="D84" s="7">
        <v>0.9123</v>
      </c>
      <c r="E84" s="7">
        <v>0.87370000000000003</v>
      </c>
      <c r="F84" s="6">
        <v>-3.7000000000000002E-3</v>
      </c>
    </row>
    <row r="85" spans="1:6" x14ac:dyDescent="0.3">
      <c r="A85" s="1">
        <v>37226</v>
      </c>
      <c r="B85" s="7">
        <v>0.89090000000000003</v>
      </c>
      <c r="C85" s="7">
        <v>0.8962</v>
      </c>
      <c r="D85" s="7">
        <v>0.90869999999999995</v>
      </c>
      <c r="E85" s="7">
        <v>0.87419999999999998</v>
      </c>
      <c r="F85" s="6">
        <v>-6.1999999999999998E-3</v>
      </c>
    </row>
    <row r="86" spans="1:6" x14ac:dyDescent="0.3">
      <c r="A86" s="1">
        <v>37257</v>
      </c>
      <c r="B86" s="7">
        <v>0.85850000000000004</v>
      </c>
      <c r="C86" s="7">
        <v>0.88959999999999995</v>
      </c>
      <c r="D86" s="7">
        <v>0.90690000000000004</v>
      </c>
      <c r="E86" s="7">
        <v>0.85709999999999997</v>
      </c>
      <c r="F86" s="6">
        <v>-3.6400000000000002E-2</v>
      </c>
    </row>
    <row r="87" spans="1:6" x14ac:dyDescent="0.3">
      <c r="A87" s="1">
        <v>37288</v>
      </c>
      <c r="B87" s="7">
        <v>0.86860000000000004</v>
      </c>
      <c r="C87" s="7">
        <v>0.85880000000000001</v>
      </c>
      <c r="D87" s="7">
        <v>0.88029999999999997</v>
      </c>
      <c r="E87" s="7">
        <v>0.85619999999999996</v>
      </c>
      <c r="F87" s="6">
        <v>1.18E-2</v>
      </c>
    </row>
    <row r="88" spans="1:6" x14ac:dyDescent="0.3">
      <c r="A88" s="1">
        <v>37316</v>
      </c>
      <c r="B88" s="7">
        <v>0.87180000000000002</v>
      </c>
      <c r="C88" s="7">
        <v>0.86890000000000001</v>
      </c>
      <c r="D88" s="7">
        <v>0.8871</v>
      </c>
      <c r="E88" s="7">
        <v>0.8629</v>
      </c>
      <c r="F88" s="6">
        <v>3.7000000000000002E-3</v>
      </c>
    </row>
    <row r="89" spans="1:6" x14ac:dyDescent="0.3">
      <c r="A89" s="1">
        <v>37347</v>
      </c>
      <c r="B89" s="7">
        <v>0.9002</v>
      </c>
      <c r="C89" s="7">
        <v>0.87109999999999999</v>
      </c>
      <c r="D89" s="7">
        <v>0.90469999999999995</v>
      </c>
      <c r="E89" s="7">
        <v>0.87109999999999999</v>
      </c>
      <c r="F89" s="6">
        <v>3.2599999999999997E-2</v>
      </c>
    </row>
    <row r="90" spans="1:6" x14ac:dyDescent="0.3">
      <c r="A90" s="1">
        <v>37377</v>
      </c>
      <c r="B90" s="7">
        <v>0.93389999999999995</v>
      </c>
      <c r="C90" s="7">
        <v>0.90059999999999996</v>
      </c>
      <c r="D90" s="7">
        <v>0.94210000000000005</v>
      </c>
      <c r="E90" s="7">
        <v>0.8992</v>
      </c>
      <c r="F90" s="6">
        <v>3.7400000000000003E-2</v>
      </c>
    </row>
    <row r="91" spans="1:6" x14ac:dyDescent="0.3">
      <c r="A91" s="1">
        <v>37408</v>
      </c>
      <c r="B91" s="7">
        <v>0.99180000000000001</v>
      </c>
      <c r="C91" s="7">
        <v>0.93269999999999997</v>
      </c>
      <c r="D91" s="7">
        <v>0.99919999999999998</v>
      </c>
      <c r="E91" s="7">
        <v>0.93</v>
      </c>
      <c r="F91" s="6">
        <v>6.2E-2</v>
      </c>
    </row>
    <row r="92" spans="1:6" x14ac:dyDescent="0.3">
      <c r="A92" s="1">
        <v>37438</v>
      </c>
      <c r="B92" s="7">
        <v>0.97750000000000004</v>
      </c>
      <c r="C92" s="7">
        <v>0.99150000000000005</v>
      </c>
      <c r="D92" s="7">
        <v>1.0214000000000001</v>
      </c>
      <c r="E92" s="7">
        <v>0.97150000000000003</v>
      </c>
      <c r="F92" s="6">
        <v>-1.44E-2</v>
      </c>
    </row>
    <row r="93" spans="1:6" x14ac:dyDescent="0.3">
      <c r="A93" s="1">
        <v>37469</v>
      </c>
      <c r="B93" s="7">
        <v>0.98199999999999998</v>
      </c>
      <c r="C93" s="7">
        <v>0.97640000000000005</v>
      </c>
      <c r="D93" s="7">
        <v>0.99199999999999999</v>
      </c>
      <c r="E93" s="7">
        <v>0.96209999999999996</v>
      </c>
      <c r="F93" s="6">
        <v>4.5999999999999999E-3</v>
      </c>
    </row>
    <row r="94" spans="1:6" x14ac:dyDescent="0.3">
      <c r="A94" s="1">
        <v>37500</v>
      </c>
      <c r="B94" s="7">
        <v>0.98680000000000001</v>
      </c>
      <c r="C94" s="7">
        <v>0.98150000000000004</v>
      </c>
      <c r="D94" s="7">
        <v>0.99929999999999997</v>
      </c>
      <c r="E94" s="7">
        <v>0.96030000000000004</v>
      </c>
      <c r="F94" s="6">
        <v>4.8999999999999998E-3</v>
      </c>
    </row>
    <row r="95" spans="1:6" x14ac:dyDescent="0.3">
      <c r="A95" s="1">
        <v>37530</v>
      </c>
      <c r="B95" s="7">
        <v>0.99070000000000003</v>
      </c>
      <c r="C95" s="7">
        <v>0.98680000000000001</v>
      </c>
      <c r="D95" s="7">
        <v>0.99280000000000002</v>
      </c>
      <c r="E95" s="7">
        <v>0.96870000000000001</v>
      </c>
      <c r="F95" s="6">
        <v>4.0000000000000001E-3</v>
      </c>
    </row>
    <row r="96" spans="1:6" x14ac:dyDescent="0.3">
      <c r="A96" s="1">
        <v>37561</v>
      </c>
      <c r="B96" s="7">
        <v>0.99460000000000004</v>
      </c>
      <c r="C96" s="7">
        <v>0.9909</v>
      </c>
      <c r="D96" s="7">
        <v>1.0173000000000001</v>
      </c>
      <c r="E96" s="7">
        <v>0.98729999999999996</v>
      </c>
      <c r="F96" s="6">
        <v>3.8999999999999998E-3</v>
      </c>
    </row>
    <row r="97" spans="1:6" x14ac:dyDescent="0.3">
      <c r="A97" s="1">
        <v>37591</v>
      </c>
      <c r="B97" s="7">
        <v>1.0501</v>
      </c>
      <c r="C97" s="7">
        <v>0.99460000000000004</v>
      </c>
      <c r="D97" s="7">
        <v>1.0507</v>
      </c>
      <c r="E97" s="7">
        <v>0.9859</v>
      </c>
      <c r="F97" s="6">
        <v>5.5800000000000002E-2</v>
      </c>
    </row>
    <row r="98" spans="1:6" x14ac:dyDescent="0.3">
      <c r="A98" s="1">
        <v>37622</v>
      </c>
      <c r="B98" s="7">
        <v>1.0769</v>
      </c>
      <c r="C98" s="7">
        <v>1.0492999999999999</v>
      </c>
      <c r="D98" s="7">
        <v>1.0909</v>
      </c>
      <c r="E98" s="7">
        <v>1.0334000000000001</v>
      </c>
      <c r="F98" s="6">
        <v>2.5499999999999998E-2</v>
      </c>
    </row>
    <row r="99" spans="1:6" x14ac:dyDescent="0.3">
      <c r="A99" s="1">
        <v>37653</v>
      </c>
      <c r="B99" s="7">
        <v>1.0798000000000001</v>
      </c>
      <c r="C99" s="7">
        <v>1.0787</v>
      </c>
      <c r="D99" s="7">
        <v>1.0941000000000001</v>
      </c>
      <c r="E99" s="7">
        <v>1.0664</v>
      </c>
      <c r="F99" s="6">
        <v>2.7000000000000001E-3</v>
      </c>
    </row>
    <row r="100" spans="1:6" x14ac:dyDescent="0.3">
      <c r="A100" s="1">
        <v>37681</v>
      </c>
      <c r="B100" s="7">
        <v>1.0924</v>
      </c>
      <c r="C100" s="7">
        <v>1.0778000000000001</v>
      </c>
      <c r="D100" s="7">
        <v>1.1087</v>
      </c>
      <c r="E100" s="7">
        <v>1.0501</v>
      </c>
      <c r="F100" s="6">
        <v>1.17E-2</v>
      </c>
    </row>
    <row r="101" spans="1:6" x14ac:dyDescent="0.3">
      <c r="A101" s="1">
        <v>37712</v>
      </c>
      <c r="B101" s="7">
        <v>1.1183000000000001</v>
      </c>
      <c r="C101" s="7">
        <v>1.0922000000000001</v>
      </c>
      <c r="D101" s="7">
        <v>1.1189</v>
      </c>
      <c r="E101" s="7">
        <v>1.056</v>
      </c>
      <c r="F101" s="6">
        <v>2.3699999999999999E-2</v>
      </c>
    </row>
    <row r="102" spans="1:6" x14ac:dyDescent="0.3">
      <c r="A102" s="1">
        <v>37742</v>
      </c>
      <c r="B102" s="7">
        <v>1.1787000000000001</v>
      </c>
      <c r="C102" s="7">
        <v>1.1183000000000001</v>
      </c>
      <c r="D102" s="7">
        <v>1.1935</v>
      </c>
      <c r="E102" s="7">
        <v>1.1152</v>
      </c>
      <c r="F102" s="6">
        <v>5.3999999999999999E-2</v>
      </c>
    </row>
    <row r="103" spans="1:6" x14ac:dyDescent="0.3">
      <c r="A103" s="1">
        <v>37773</v>
      </c>
      <c r="B103" s="7">
        <v>1.1511</v>
      </c>
      <c r="C103" s="7">
        <v>1.1713</v>
      </c>
      <c r="D103" s="7">
        <v>1.1934</v>
      </c>
      <c r="E103" s="7">
        <v>1.1396999999999999</v>
      </c>
      <c r="F103" s="6">
        <v>-2.3400000000000001E-2</v>
      </c>
    </row>
    <row r="104" spans="1:6" x14ac:dyDescent="0.3">
      <c r="A104" s="1">
        <v>37803</v>
      </c>
      <c r="B104" s="7">
        <v>1.1231</v>
      </c>
      <c r="C104" s="7">
        <v>1.1526000000000001</v>
      </c>
      <c r="D104" s="7">
        <v>1.1613</v>
      </c>
      <c r="E104" s="7">
        <v>1.1113</v>
      </c>
      <c r="F104" s="6">
        <v>-2.4299999999999999E-2</v>
      </c>
    </row>
    <row r="105" spans="1:6" x14ac:dyDescent="0.3">
      <c r="A105" s="1">
        <v>37834</v>
      </c>
      <c r="B105" s="7">
        <v>1.0980000000000001</v>
      </c>
      <c r="C105" s="7">
        <v>1.123</v>
      </c>
      <c r="D105" s="7">
        <v>1.143</v>
      </c>
      <c r="E105" s="7">
        <v>1.0791999999999999</v>
      </c>
      <c r="F105" s="6">
        <v>-2.23E-2</v>
      </c>
    </row>
    <row r="106" spans="1:6" x14ac:dyDescent="0.3">
      <c r="A106" s="1">
        <v>37865</v>
      </c>
      <c r="B106" s="7">
        <v>1.1659999999999999</v>
      </c>
      <c r="C106" s="7">
        <v>1.0986</v>
      </c>
      <c r="D106" s="7">
        <v>1.1738999999999999</v>
      </c>
      <c r="E106" s="7">
        <v>1.0762</v>
      </c>
      <c r="F106" s="6">
        <v>6.1899999999999997E-2</v>
      </c>
    </row>
    <row r="107" spans="1:6" x14ac:dyDescent="0.3">
      <c r="A107" s="1">
        <v>37895</v>
      </c>
      <c r="B107" s="7">
        <v>1.1584000000000001</v>
      </c>
      <c r="C107" s="7">
        <v>1.1660999999999999</v>
      </c>
      <c r="D107" s="7">
        <v>1.1861999999999999</v>
      </c>
      <c r="E107" s="7">
        <v>1.1532</v>
      </c>
      <c r="F107" s="6">
        <v>-6.4999999999999997E-3</v>
      </c>
    </row>
    <row r="108" spans="1:6" x14ac:dyDescent="0.3">
      <c r="A108" s="1">
        <v>37926</v>
      </c>
      <c r="B108" s="7">
        <v>1.1994</v>
      </c>
      <c r="C108" s="7">
        <v>1.1580999999999999</v>
      </c>
      <c r="D108" s="7">
        <v>1.2017</v>
      </c>
      <c r="E108" s="7">
        <v>1.1376999999999999</v>
      </c>
      <c r="F108" s="6">
        <v>3.5400000000000001E-2</v>
      </c>
    </row>
    <row r="109" spans="1:6" x14ac:dyDescent="0.3">
      <c r="A109" s="1">
        <v>37956</v>
      </c>
      <c r="B109" s="7">
        <v>1.2587999999999999</v>
      </c>
      <c r="C109" s="7">
        <v>1.1976</v>
      </c>
      <c r="D109" s="7">
        <v>1.2648999999999999</v>
      </c>
      <c r="E109" s="7">
        <v>1.1936</v>
      </c>
      <c r="F109" s="6">
        <v>4.9500000000000002E-2</v>
      </c>
    </row>
    <row r="110" spans="1:6" x14ac:dyDescent="0.3">
      <c r="A110" s="1">
        <v>37987</v>
      </c>
      <c r="B110" s="7">
        <v>1.2468999999999999</v>
      </c>
      <c r="C110" s="7">
        <v>1.2548999999999999</v>
      </c>
      <c r="D110" s="7">
        <v>1.2901</v>
      </c>
      <c r="E110" s="7">
        <v>1.2334000000000001</v>
      </c>
      <c r="F110" s="6">
        <v>-9.4999999999999998E-3</v>
      </c>
    </row>
    <row r="111" spans="1:6" x14ac:dyDescent="0.3">
      <c r="A111" s="1">
        <v>38018</v>
      </c>
      <c r="B111" s="7">
        <v>1.2490000000000001</v>
      </c>
      <c r="C111" s="7">
        <v>1.2473000000000001</v>
      </c>
      <c r="D111" s="7">
        <v>1.2929999999999999</v>
      </c>
      <c r="E111" s="7">
        <v>1.2373000000000001</v>
      </c>
      <c r="F111" s="6">
        <v>1.6999999999999999E-3</v>
      </c>
    </row>
    <row r="112" spans="1:6" x14ac:dyDescent="0.3">
      <c r="A112" s="1">
        <v>38047</v>
      </c>
      <c r="B112" s="7">
        <v>1.2315</v>
      </c>
      <c r="C112" s="7">
        <v>1.2487999999999999</v>
      </c>
      <c r="D112" s="7">
        <v>1.2543</v>
      </c>
      <c r="E112" s="7">
        <v>1.2049000000000001</v>
      </c>
      <c r="F112" s="6">
        <v>-1.4E-2</v>
      </c>
    </row>
    <row r="113" spans="1:6" x14ac:dyDescent="0.3">
      <c r="A113" s="1">
        <v>38078</v>
      </c>
      <c r="B113" s="7">
        <v>1.1981999999999999</v>
      </c>
      <c r="C113" s="7">
        <v>1.2316</v>
      </c>
      <c r="D113" s="7">
        <v>1.2392000000000001</v>
      </c>
      <c r="E113" s="7">
        <v>1.1761999999999999</v>
      </c>
      <c r="F113" s="6">
        <v>-2.7E-2</v>
      </c>
    </row>
    <row r="114" spans="1:6" x14ac:dyDescent="0.3">
      <c r="A114" s="1">
        <v>38108</v>
      </c>
      <c r="B114" s="7">
        <v>1.2185999999999999</v>
      </c>
      <c r="C114" s="7">
        <v>1.1995</v>
      </c>
      <c r="D114" s="7">
        <v>1.2298</v>
      </c>
      <c r="E114" s="7">
        <v>1.1772</v>
      </c>
      <c r="F114" s="6">
        <v>1.7000000000000001E-2</v>
      </c>
    </row>
    <row r="115" spans="1:6" x14ac:dyDescent="0.3">
      <c r="A115" s="1">
        <v>38139</v>
      </c>
      <c r="B115" s="7">
        <v>1.2186999999999999</v>
      </c>
      <c r="C115" s="7">
        <v>1.2185999999999999</v>
      </c>
      <c r="D115" s="7">
        <v>1.2353000000000001</v>
      </c>
      <c r="E115" s="7">
        <v>1.1952</v>
      </c>
      <c r="F115" s="6">
        <v>1E-4</v>
      </c>
    </row>
    <row r="116" spans="1:6" x14ac:dyDescent="0.3">
      <c r="A116" s="1">
        <v>38169</v>
      </c>
      <c r="B116" s="7">
        <v>1.202</v>
      </c>
      <c r="C116" s="7">
        <v>1.2189000000000001</v>
      </c>
      <c r="D116" s="7">
        <v>1.2464</v>
      </c>
      <c r="E116" s="7">
        <v>1.1992</v>
      </c>
      <c r="F116" s="6">
        <v>-1.37E-2</v>
      </c>
    </row>
    <row r="117" spans="1:6" x14ac:dyDescent="0.3">
      <c r="A117" s="1">
        <v>38200</v>
      </c>
      <c r="B117" s="7">
        <v>1.2188000000000001</v>
      </c>
      <c r="C117" s="7">
        <v>1.2071000000000001</v>
      </c>
      <c r="D117" s="7">
        <v>1.2388999999999999</v>
      </c>
      <c r="E117" s="7">
        <v>1.1970000000000001</v>
      </c>
      <c r="F117" s="6">
        <v>1.4E-2</v>
      </c>
    </row>
    <row r="118" spans="1:6" x14ac:dyDescent="0.3">
      <c r="A118" s="1">
        <v>38231</v>
      </c>
      <c r="B118" s="7">
        <v>1.2432000000000001</v>
      </c>
      <c r="C118" s="7">
        <v>1.218</v>
      </c>
      <c r="D118" s="7">
        <v>1.2444999999999999</v>
      </c>
      <c r="E118" s="7">
        <v>1.2022999999999999</v>
      </c>
      <c r="F118" s="6">
        <v>0.02</v>
      </c>
    </row>
    <row r="119" spans="1:6" x14ac:dyDescent="0.3">
      <c r="A119" s="1">
        <v>38261</v>
      </c>
      <c r="B119" s="7">
        <v>1.2785</v>
      </c>
      <c r="C119" s="7">
        <v>1.2436</v>
      </c>
      <c r="D119" s="7">
        <v>1.2846</v>
      </c>
      <c r="E119" s="7">
        <v>1.2229000000000001</v>
      </c>
      <c r="F119" s="6">
        <v>2.8400000000000002E-2</v>
      </c>
    </row>
    <row r="120" spans="1:6" x14ac:dyDescent="0.3">
      <c r="A120" s="1">
        <v>38292</v>
      </c>
      <c r="B120" s="7">
        <v>1.3292999999999999</v>
      </c>
      <c r="C120" s="7">
        <v>1.2803</v>
      </c>
      <c r="D120" s="7">
        <v>1.3334999999999999</v>
      </c>
      <c r="E120" s="7">
        <v>1.2656000000000001</v>
      </c>
      <c r="F120" s="6">
        <v>3.9699999999999999E-2</v>
      </c>
    </row>
    <row r="121" spans="1:6" x14ac:dyDescent="0.3">
      <c r="A121" s="1">
        <v>38322</v>
      </c>
      <c r="B121" s="7">
        <v>1.3557999999999999</v>
      </c>
      <c r="C121" s="7">
        <v>1.3283</v>
      </c>
      <c r="D121" s="7">
        <v>1.3668</v>
      </c>
      <c r="E121" s="7">
        <v>1.3137000000000001</v>
      </c>
      <c r="F121" s="6">
        <v>1.9900000000000001E-2</v>
      </c>
    </row>
    <row r="122" spans="1:6" x14ac:dyDescent="0.3">
      <c r="A122" s="1">
        <v>38353</v>
      </c>
      <c r="B122" s="7">
        <v>1.3033999999999999</v>
      </c>
      <c r="C122" s="7">
        <v>1.3547</v>
      </c>
      <c r="D122" s="7">
        <v>1.3582000000000001</v>
      </c>
      <c r="E122" s="7">
        <v>1.2921</v>
      </c>
      <c r="F122" s="6">
        <v>-3.8600000000000002E-2</v>
      </c>
    </row>
    <row r="123" spans="1:6" x14ac:dyDescent="0.3">
      <c r="A123" s="1">
        <v>38384</v>
      </c>
      <c r="B123" s="7">
        <v>1.3237000000000001</v>
      </c>
      <c r="C123" s="7">
        <v>1.3036000000000001</v>
      </c>
      <c r="D123" s="7">
        <v>1.3281000000000001</v>
      </c>
      <c r="E123" s="7">
        <v>1.2732000000000001</v>
      </c>
      <c r="F123" s="6">
        <v>1.5599999999999999E-2</v>
      </c>
    </row>
    <row r="124" spans="1:6" x14ac:dyDescent="0.3">
      <c r="A124" s="1">
        <v>38412</v>
      </c>
      <c r="B124" s="7">
        <v>1.2963</v>
      </c>
      <c r="C124" s="7">
        <v>1.3226</v>
      </c>
      <c r="D124" s="7">
        <v>1.3483000000000001</v>
      </c>
      <c r="E124" s="7">
        <v>1.2854000000000001</v>
      </c>
      <c r="F124" s="6">
        <v>-2.07E-2</v>
      </c>
    </row>
    <row r="125" spans="1:6" x14ac:dyDescent="0.3">
      <c r="A125" s="1">
        <v>38443</v>
      </c>
      <c r="B125" s="7">
        <v>1.2873000000000001</v>
      </c>
      <c r="C125" s="7">
        <v>1.2961</v>
      </c>
      <c r="D125" s="7">
        <v>1.3126</v>
      </c>
      <c r="E125" s="7">
        <v>1.2767999999999999</v>
      </c>
      <c r="F125" s="6">
        <v>-6.8999999999999999E-3</v>
      </c>
    </row>
    <row r="126" spans="1:6" x14ac:dyDescent="0.3">
      <c r="A126" s="1">
        <v>38473</v>
      </c>
      <c r="B126" s="7">
        <v>1.2310000000000001</v>
      </c>
      <c r="C126" s="7">
        <v>1.2861</v>
      </c>
      <c r="D126" s="7">
        <v>1.2990999999999999</v>
      </c>
      <c r="E126" s="7">
        <v>1.2295</v>
      </c>
      <c r="F126" s="6">
        <v>-4.3700000000000003E-2</v>
      </c>
    </row>
    <row r="127" spans="1:6" x14ac:dyDescent="0.3">
      <c r="A127" s="1">
        <v>38504</v>
      </c>
      <c r="B127" s="7">
        <v>1.2101999999999999</v>
      </c>
      <c r="C127" s="7">
        <v>1.2305999999999999</v>
      </c>
      <c r="D127" s="7">
        <v>1.2357</v>
      </c>
      <c r="E127" s="7">
        <v>1.1983999999999999</v>
      </c>
      <c r="F127" s="6">
        <v>-1.6899999999999998E-2</v>
      </c>
    </row>
    <row r="128" spans="1:6" x14ac:dyDescent="0.3">
      <c r="A128" s="1">
        <v>38534</v>
      </c>
      <c r="B128" s="7">
        <v>1.2130000000000001</v>
      </c>
      <c r="C128" s="7">
        <v>1.2098</v>
      </c>
      <c r="D128" s="7">
        <v>1.2256</v>
      </c>
      <c r="E128" s="7">
        <v>1.1867000000000001</v>
      </c>
      <c r="F128" s="6">
        <v>2.3E-3</v>
      </c>
    </row>
    <row r="129" spans="1:6" x14ac:dyDescent="0.3">
      <c r="A129" s="1">
        <v>38565</v>
      </c>
      <c r="B129" s="7">
        <v>1.2343999999999999</v>
      </c>
      <c r="C129" s="7">
        <v>1.2122999999999999</v>
      </c>
      <c r="D129" s="7">
        <v>1.2486999999999999</v>
      </c>
      <c r="E129" s="7">
        <v>1.2117</v>
      </c>
      <c r="F129" s="6">
        <v>1.7600000000000001E-2</v>
      </c>
    </row>
    <row r="130" spans="1:6" x14ac:dyDescent="0.3">
      <c r="A130" s="1">
        <v>38596</v>
      </c>
      <c r="B130" s="7">
        <v>1.2030000000000001</v>
      </c>
      <c r="C130" s="7">
        <v>1.2339</v>
      </c>
      <c r="D130" s="7">
        <v>1.2589999999999999</v>
      </c>
      <c r="E130" s="7">
        <v>1.1977</v>
      </c>
      <c r="F130" s="6">
        <v>-2.5399999999999999E-2</v>
      </c>
    </row>
    <row r="131" spans="1:6" x14ac:dyDescent="0.3">
      <c r="A131" s="1">
        <v>38626</v>
      </c>
      <c r="B131" s="7">
        <v>1.1988000000000001</v>
      </c>
      <c r="C131" s="7">
        <v>1.2021999999999999</v>
      </c>
      <c r="D131" s="7">
        <v>1.2206999999999999</v>
      </c>
      <c r="E131" s="7">
        <v>1.1874</v>
      </c>
      <c r="F131" s="6">
        <v>-3.5000000000000001E-3</v>
      </c>
    </row>
    <row r="132" spans="1:6" x14ac:dyDescent="0.3">
      <c r="A132" s="1">
        <v>38657</v>
      </c>
      <c r="B132" s="7">
        <v>1.1789000000000001</v>
      </c>
      <c r="C132" s="7">
        <v>1.1995</v>
      </c>
      <c r="D132" s="7">
        <v>1.2087000000000001</v>
      </c>
      <c r="E132" s="7">
        <v>1.1640999999999999</v>
      </c>
      <c r="F132" s="6">
        <v>-1.66E-2</v>
      </c>
    </row>
    <row r="133" spans="1:6" x14ac:dyDescent="0.3">
      <c r="A133" s="1">
        <v>38687</v>
      </c>
      <c r="B133" s="7">
        <v>1.1842999999999999</v>
      </c>
      <c r="C133" s="7">
        <v>1.179</v>
      </c>
      <c r="D133" s="7">
        <v>1.2063999999999999</v>
      </c>
      <c r="E133" s="7">
        <v>1.1661999999999999</v>
      </c>
      <c r="F133" s="6">
        <v>4.5999999999999999E-3</v>
      </c>
    </row>
    <row r="134" spans="1:6" x14ac:dyDescent="0.3">
      <c r="A134" s="1">
        <v>38718</v>
      </c>
      <c r="B134" s="7">
        <v>1.2155</v>
      </c>
      <c r="C134" s="7">
        <v>1.1845000000000001</v>
      </c>
      <c r="D134" s="7">
        <v>1.2324999999999999</v>
      </c>
      <c r="E134" s="7">
        <v>1.1798999999999999</v>
      </c>
      <c r="F134" s="6">
        <v>2.63E-2</v>
      </c>
    </row>
    <row r="135" spans="1:6" x14ac:dyDescent="0.3">
      <c r="A135" s="1">
        <v>38749</v>
      </c>
      <c r="B135" s="7">
        <v>1.1920999999999999</v>
      </c>
      <c r="C135" s="7">
        <v>1.2155</v>
      </c>
      <c r="D135" s="7">
        <v>1.2166999999999999</v>
      </c>
      <c r="E135" s="7">
        <v>1.1825000000000001</v>
      </c>
      <c r="F135" s="6">
        <v>-1.9300000000000001E-2</v>
      </c>
    </row>
    <row r="136" spans="1:6" x14ac:dyDescent="0.3">
      <c r="A136" s="1">
        <v>38777</v>
      </c>
      <c r="B136" s="7">
        <v>1.2119</v>
      </c>
      <c r="C136" s="7">
        <v>1.1920999999999999</v>
      </c>
      <c r="D136" s="7">
        <v>1.2208000000000001</v>
      </c>
      <c r="E136" s="7">
        <v>1.1859999999999999</v>
      </c>
      <c r="F136" s="6">
        <v>1.66E-2</v>
      </c>
    </row>
    <row r="137" spans="1:6" x14ac:dyDescent="0.3">
      <c r="A137" s="1">
        <v>38808</v>
      </c>
      <c r="B137" s="7">
        <v>1.2637</v>
      </c>
      <c r="C137" s="7">
        <v>1.2121999999999999</v>
      </c>
      <c r="D137" s="7">
        <v>1.2642</v>
      </c>
      <c r="E137" s="7">
        <v>1.2032</v>
      </c>
      <c r="F137" s="6">
        <v>4.2700000000000002E-2</v>
      </c>
    </row>
    <row r="138" spans="1:6" x14ac:dyDescent="0.3">
      <c r="A138" s="1">
        <v>38838</v>
      </c>
      <c r="B138" s="7">
        <v>1.2811999999999999</v>
      </c>
      <c r="C138" s="7">
        <v>1.2626999999999999</v>
      </c>
      <c r="D138" s="7">
        <v>1.2972999999999999</v>
      </c>
      <c r="E138" s="7">
        <v>1.2555000000000001</v>
      </c>
      <c r="F138" s="6">
        <v>1.38E-2</v>
      </c>
    </row>
    <row r="139" spans="1:6" x14ac:dyDescent="0.3">
      <c r="A139" s="1">
        <v>38869</v>
      </c>
      <c r="B139" s="7">
        <v>1.2788999999999999</v>
      </c>
      <c r="C139" s="7">
        <v>1.2815000000000001</v>
      </c>
      <c r="D139" s="7">
        <v>1.2982</v>
      </c>
      <c r="E139" s="7">
        <v>1.2479</v>
      </c>
      <c r="F139" s="6">
        <v>-1.8E-3</v>
      </c>
    </row>
    <row r="140" spans="1:6" x14ac:dyDescent="0.3">
      <c r="A140" s="1">
        <v>38899</v>
      </c>
      <c r="B140" s="7">
        <v>1.2763</v>
      </c>
      <c r="C140" s="7">
        <v>1.2787999999999999</v>
      </c>
      <c r="D140" s="7">
        <v>1.2862</v>
      </c>
      <c r="E140" s="7">
        <v>1.2458</v>
      </c>
      <c r="F140" s="6">
        <v>-2E-3</v>
      </c>
    </row>
    <row r="141" spans="1:6" x14ac:dyDescent="0.3">
      <c r="A141" s="1">
        <v>38930</v>
      </c>
      <c r="B141" s="7">
        <v>1.2806999999999999</v>
      </c>
      <c r="C141" s="7">
        <v>1.2761</v>
      </c>
      <c r="D141" s="7">
        <v>1.294</v>
      </c>
      <c r="E141" s="7">
        <v>1.2694000000000001</v>
      </c>
      <c r="F141" s="6">
        <v>3.3999999999999998E-3</v>
      </c>
    </row>
    <row r="142" spans="1:6" x14ac:dyDescent="0.3">
      <c r="A142" s="1">
        <v>38961</v>
      </c>
      <c r="B142" s="7">
        <v>1.2672000000000001</v>
      </c>
      <c r="C142" s="7">
        <v>1.2804</v>
      </c>
      <c r="D142" s="7">
        <v>1.2875000000000001</v>
      </c>
      <c r="E142" s="7">
        <v>1.2628999999999999</v>
      </c>
      <c r="F142" s="6">
        <v>-1.0500000000000001E-2</v>
      </c>
    </row>
    <row r="143" spans="1:6" x14ac:dyDescent="0.3">
      <c r="A143" s="1">
        <v>38991</v>
      </c>
      <c r="B143" s="7">
        <v>1.2763</v>
      </c>
      <c r="C143" s="7">
        <v>1.2683</v>
      </c>
      <c r="D143" s="7">
        <v>1.2785</v>
      </c>
      <c r="E143" s="7">
        <v>1.2483</v>
      </c>
      <c r="F143" s="6">
        <v>7.1999999999999998E-3</v>
      </c>
    </row>
    <row r="144" spans="1:6" x14ac:dyDescent="0.3">
      <c r="A144" s="1">
        <v>39022</v>
      </c>
      <c r="B144" s="7">
        <v>1.3241000000000001</v>
      </c>
      <c r="C144" s="7">
        <v>1.2762</v>
      </c>
      <c r="D144" s="7">
        <v>1.3274999999999999</v>
      </c>
      <c r="E144" s="7">
        <v>1.2681</v>
      </c>
      <c r="F144" s="6">
        <v>3.7499999999999999E-2</v>
      </c>
    </row>
    <row r="145" spans="1:6" x14ac:dyDescent="0.3">
      <c r="A145" s="1">
        <v>39052</v>
      </c>
      <c r="B145" s="7">
        <v>1.3199000000000001</v>
      </c>
      <c r="C145" s="7">
        <v>1.3244</v>
      </c>
      <c r="D145" s="7">
        <v>1.337</v>
      </c>
      <c r="E145" s="7">
        <v>1.3053999999999999</v>
      </c>
      <c r="F145" s="6">
        <v>-3.2000000000000002E-3</v>
      </c>
    </row>
    <row r="146" spans="1:6" x14ac:dyDescent="0.3">
      <c r="A146" s="1">
        <v>39083</v>
      </c>
      <c r="B146" s="7">
        <v>1.3033999999999999</v>
      </c>
      <c r="C146" s="7">
        <v>1.3198000000000001</v>
      </c>
      <c r="D146" s="7">
        <v>1.3299000000000001</v>
      </c>
      <c r="E146" s="7">
        <v>1.2866</v>
      </c>
      <c r="F146" s="6">
        <v>-1.2500000000000001E-2</v>
      </c>
    </row>
    <row r="147" spans="1:6" x14ac:dyDescent="0.3">
      <c r="A147" s="1">
        <v>39114</v>
      </c>
      <c r="B147" s="7">
        <v>1.3234999999999999</v>
      </c>
      <c r="C147" s="7">
        <v>1.3031999999999999</v>
      </c>
      <c r="D147" s="7">
        <v>1.3261000000000001</v>
      </c>
      <c r="E147" s="7">
        <v>1.2911999999999999</v>
      </c>
      <c r="F147" s="6">
        <v>1.54E-2</v>
      </c>
    </row>
    <row r="148" spans="1:6" x14ac:dyDescent="0.3">
      <c r="A148" s="1">
        <v>39142</v>
      </c>
      <c r="B148" s="7">
        <v>1.3358000000000001</v>
      </c>
      <c r="C148" s="7">
        <v>1.3231999999999999</v>
      </c>
      <c r="D148" s="7">
        <v>1.3413999999999999</v>
      </c>
      <c r="E148" s="7">
        <v>1.3071999999999999</v>
      </c>
      <c r="F148" s="6">
        <v>9.2999999999999992E-3</v>
      </c>
    </row>
    <row r="149" spans="1:6" x14ac:dyDescent="0.3">
      <c r="A149" s="1">
        <v>39173</v>
      </c>
      <c r="B149" s="7">
        <v>1.3647</v>
      </c>
      <c r="C149" s="7">
        <v>1.3374999999999999</v>
      </c>
      <c r="D149" s="7">
        <v>1.3683000000000001</v>
      </c>
      <c r="E149" s="7">
        <v>1.3319000000000001</v>
      </c>
      <c r="F149" s="6">
        <v>2.1600000000000001E-2</v>
      </c>
    </row>
    <row r="150" spans="1:6" x14ac:dyDescent="0.3">
      <c r="A150" s="1">
        <v>39203</v>
      </c>
      <c r="B150" s="7">
        <v>1.3452999999999999</v>
      </c>
      <c r="C150" s="7">
        <v>1.3641000000000001</v>
      </c>
      <c r="D150" s="7">
        <v>1.3673999999999999</v>
      </c>
      <c r="E150" s="7">
        <v>1.3407</v>
      </c>
      <c r="F150" s="6">
        <v>-1.4200000000000001E-2</v>
      </c>
    </row>
    <row r="151" spans="1:6" x14ac:dyDescent="0.3">
      <c r="A151" s="1">
        <v>39234</v>
      </c>
      <c r="B151" s="7">
        <v>1.3542000000000001</v>
      </c>
      <c r="C151" s="7">
        <v>1.3452999999999999</v>
      </c>
      <c r="D151" s="7">
        <v>1.3553999999999999</v>
      </c>
      <c r="E151" s="7">
        <v>1.3262</v>
      </c>
      <c r="F151" s="6">
        <v>6.6E-3</v>
      </c>
    </row>
    <row r="152" spans="1:6" x14ac:dyDescent="0.3">
      <c r="A152" s="1">
        <v>39264</v>
      </c>
      <c r="B152" s="7">
        <v>1.3673</v>
      </c>
      <c r="C152" s="7">
        <v>1.3542000000000001</v>
      </c>
      <c r="D152" s="7">
        <v>1.3853</v>
      </c>
      <c r="E152" s="7">
        <v>1.3528</v>
      </c>
      <c r="F152" s="6">
        <v>9.7000000000000003E-3</v>
      </c>
    </row>
    <row r="153" spans="1:6" x14ac:dyDescent="0.3">
      <c r="A153" s="1">
        <v>39295</v>
      </c>
      <c r="B153" s="7">
        <v>1.363</v>
      </c>
      <c r="C153" s="7">
        <v>1.3676999999999999</v>
      </c>
      <c r="D153" s="7">
        <v>1.3841000000000001</v>
      </c>
      <c r="E153" s="7">
        <v>1.3360000000000001</v>
      </c>
      <c r="F153" s="6">
        <v>-3.0999999999999999E-3</v>
      </c>
    </row>
    <row r="154" spans="1:6" x14ac:dyDescent="0.3">
      <c r="A154" s="1">
        <v>39326</v>
      </c>
      <c r="B154" s="7">
        <v>1.4272</v>
      </c>
      <c r="C154" s="7">
        <v>1.3628</v>
      </c>
      <c r="D154" s="7">
        <v>1.4278999999999999</v>
      </c>
      <c r="E154" s="7">
        <v>1.3551</v>
      </c>
      <c r="F154" s="6">
        <v>4.7100000000000003E-2</v>
      </c>
    </row>
    <row r="155" spans="1:6" x14ac:dyDescent="0.3">
      <c r="A155" s="1">
        <v>39356</v>
      </c>
      <c r="B155" s="7">
        <v>1.4480999999999999</v>
      </c>
      <c r="C155" s="7">
        <v>1.4277</v>
      </c>
      <c r="D155" s="7">
        <v>1.4504999999999999</v>
      </c>
      <c r="E155" s="7">
        <v>1.4014</v>
      </c>
      <c r="F155" s="6">
        <v>1.46E-2</v>
      </c>
    </row>
    <row r="156" spans="1:6" x14ac:dyDescent="0.3">
      <c r="A156" s="1">
        <v>39387</v>
      </c>
      <c r="B156" s="7">
        <v>1.4632000000000001</v>
      </c>
      <c r="C156" s="7">
        <v>1.448</v>
      </c>
      <c r="D156" s="7">
        <v>1.4967999999999999</v>
      </c>
      <c r="E156" s="7">
        <v>1.4403999999999999</v>
      </c>
      <c r="F156" s="6">
        <v>1.04E-2</v>
      </c>
    </row>
    <row r="157" spans="1:6" x14ac:dyDescent="0.3">
      <c r="A157" s="1">
        <v>39417</v>
      </c>
      <c r="B157" s="7">
        <v>1.4590000000000001</v>
      </c>
      <c r="C157" s="7">
        <v>1.4638</v>
      </c>
      <c r="D157" s="7">
        <v>1.4771000000000001</v>
      </c>
      <c r="E157" s="7">
        <v>1.431</v>
      </c>
      <c r="F157" s="6">
        <v>-2.8999999999999998E-3</v>
      </c>
    </row>
    <row r="158" spans="1:6" x14ac:dyDescent="0.3">
      <c r="A158" s="1">
        <v>39448</v>
      </c>
      <c r="B158" s="7">
        <v>1.4865999999999999</v>
      </c>
      <c r="C158" s="7">
        <v>1.4585999999999999</v>
      </c>
      <c r="D158" s="7">
        <v>1.4923</v>
      </c>
      <c r="E158" s="7">
        <v>1.4365000000000001</v>
      </c>
      <c r="F158" s="6">
        <v>1.89E-2</v>
      </c>
    </row>
    <row r="159" spans="1:6" x14ac:dyDescent="0.3">
      <c r="A159" s="1">
        <v>39479</v>
      </c>
      <c r="B159" s="7">
        <v>1.5181</v>
      </c>
      <c r="C159" s="7">
        <v>1.486</v>
      </c>
      <c r="D159" s="7">
        <v>1.524</v>
      </c>
      <c r="E159" s="7">
        <v>1.444</v>
      </c>
      <c r="F159" s="6">
        <v>2.12E-2</v>
      </c>
    </row>
    <row r="160" spans="1:6" x14ac:dyDescent="0.3">
      <c r="A160" s="1">
        <v>39508</v>
      </c>
      <c r="B160" s="7">
        <v>1.5773999999999999</v>
      </c>
      <c r="C160" s="7">
        <v>1.5196000000000001</v>
      </c>
      <c r="D160" s="7">
        <v>1.5905</v>
      </c>
      <c r="E160" s="7">
        <v>1.5146999999999999</v>
      </c>
      <c r="F160" s="6">
        <v>3.9100000000000003E-2</v>
      </c>
    </row>
    <row r="161" spans="1:6" x14ac:dyDescent="0.3">
      <c r="A161" s="1">
        <v>39539</v>
      </c>
      <c r="B161" s="7">
        <v>1.5617000000000001</v>
      </c>
      <c r="C161" s="7">
        <v>1.5764</v>
      </c>
      <c r="D161" s="7">
        <v>1.6019000000000001</v>
      </c>
      <c r="E161" s="7">
        <v>1.5509999999999999</v>
      </c>
      <c r="F161" s="6">
        <v>-0.01</v>
      </c>
    </row>
    <row r="162" spans="1:6" x14ac:dyDescent="0.3">
      <c r="A162" s="1">
        <v>39569</v>
      </c>
      <c r="B162" s="7">
        <v>1.5553999999999999</v>
      </c>
      <c r="C162" s="7">
        <v>1.5615000000000001</v>
      </c>
      <c r="D162" s="7">
        <v>1.5820000000000001</v>
      </c>
      <c r="E162" s="7">
        <v>1.5286</v>
      </c>
      <c r="F162" s="6">
        <v>-4.0000000000000001E-3</v>
      </c>
    </row>
    <row r="163" spans="1:6" x14ac:dyDescent="0.3">
      <c r="A163" s="1">
        <v>39600</v>
      </c>
      <c r="B163" s="7">
        <v>1.5755999999999999</v>
      </c>
      <c r="C163" s="7">
        <v>1.5559000000000001</v>
      </c>
      <c r="D163" s="7">
        <v>1.5846</v>
      </c>
      <c r="E163" s="7">
        <v>1.5302</v>
      </c>
      <c r="F163" s="6">
        <v>1.2999999999999999E-2</v>
      </c>
    </row>
    <row r="164" spans="1:6" x14ac:dyDescent="0.3">
      <c r="A164" s="1">
        <v>39630</v>
      </c>
      <c r="B164" s="7">
        <v>1.5601</v>
      </c>
      <c r="C164" s="7">
        <v>1.5754999999999999</v>
      </c>
      <c r="D164" s="7">
        <v>1.6039000000000001</v>
      </c>
      <c r="E164" s="7">
        <v>1.5519000000000001</v>
      </c>
      <c r="F164" s="6">
        <v>-9.7999999999999997E-3</v>
      </c>
    </row>
    <row r="165" spans="1:6" x14ac:dyDescent="0.3">
      <c r="A165" s="1">
        <v>39661</v>
      </c>
      <c r="B165" s="7">
        <v>1.4674</v>
      </c>
      <c r="C165" s="7">
        <v>1.5598000000000001</v>
      </c>
      <c r="D165" s="7">
        <v>1.5632999999999999</v>
      </c>
      <c r="E165" s="7">
        <v>1.4569000000000001</v>
      </c>
      <c r="F165" s="6">
        <v>-5.9400000000000001E-2</v>
      </c>
    </row>
    <row r="166" spans="1:6" x14ac:dyDescent="0.3">
      <c r="A166" s="1">
        <v>39692</v>
      </c>
      <c r="B166" s="7">
        <v>1.4104000000000001</v>
      </c>
      <c r="C166" s="7">
        <v>1.4702</v>
      </c>
      <c r="D166" s="7">
        <v>1.4866999999999999</v>
      </c>
      <c r="E166" s="7">
        <v>1.3880999999999999</v>
      </c>
      <c r="F166" s="6">
        <v>-3.8800000000000001E-2</v>
      </c>
    </row>
    <row r="167" spans="1:6" x14ac:dyDescent="0.3">
      <c r="A167" s="1">
        <v>39722</v>
      </c>
      <c r="B167" s="7">
        <v>1.2733000000000001</v>
      </c>
      <c r="C167" s="7">
        <v>1.4125000000000001</v>
      </c>
      <c r="D167" s="7">
        <v>1.4177</v>
      </c>
      <c r="E167" s="7">
        <v>1.2331000000000001</v>
      </c>
      <c r="F167" s="6">
        <v>-9.7199999999999995E-2</v>
      </c>
    </row>
    <row r="168" spans="1:6" x14ac:dyDescent="0.3">
      <c r="A168" s="1">
        <v>39753</v>
      </c>
      <c r="B168" s="7">
        <v>1.2698</v>
      </c>
      <c r="C168" s="7">
        <v>1.2749999999999999</v>
      </c>
      <c r="D168" s="7">
        <v>1.3119000000000001</v>
      </c>
      <c r="E168" s="7">
        <v>1.2388999999999999</v>
      </c>
      <c r="F168" s="6">
        <v>-2.7000000000000001E-3</v>
      </c>
    </row>
    <row r="169" spans="1:6" x14ac:dyDescent="0.3">
      <c r="A169" s="1">
        <v>39783</v>
      </c>
      <c r="B169" s="7">
        <v>1.3979999999999999</v>
      </c>
      <c r="C169" s="7">
        <v>1.2710999999999999</v>
      </c>
      <c r="D169" s="7">
        <v>1.4721</v>
      </c>
      <c r="E169" s="7">
        <v>1.2549999999999999</v>
      </c>
      <c r="F169" s="6">
        <v>0.10100000000000001</v>
      </c>
    </row>
    <row r="170" spans="1:6" x14ac:dyDescent="0.3">
      <c r="A170" s="1">
        <v>39814</v>
      </c>
      <c r="B170" s="7">
        <v>1.2782</v>
      </c>
      <c r="C170" s="7">
        <v>1.3967000000000001</v>
      </c>
      <c r="D170" s="7">
        <v>1.4056999999999999</v>
      </c>
      <c r="E170" s="7">
        <v>1.2765</v>
      </c>
      <c r="F170" s="6">
        <v>-8.5699999999999998E-2</v>
      </c>
    </row>
    <row r="171" spans="1:6" x14ac:dyDescent="0.3">
      <c r="A171" s="1">
        <v>39845</v>
      </c>
      <c r="B171" s="7">
        <v>1.2668999999999999</v>
      </c>
      <c r="C171" s="7">
        <v>1.2767999999999999</v>
      </c>
      <c r="D171" s="7">
        <v>1.3093999999999999</v>
      </c>
      <c r="E171" s="7">
        <v>1.2512000000000001</v>
      </c>
      <c r="F171" s="6">
        <v>-8.8000000000000005E-3</v>
      </c>
    </row>
    <row r="172" spans="1:6" x14ac:dyDescent="0.3">
      <c r="A172" s="1">
        <v>39873</v>
      </c>
      <c r="B172" s="7">
        <v>1.3250999999999999</v>
      </c>
      <c r="C172" s="7">
        <v>1.2625999999999999</v>
      </c>
      <c r="D172" s="7">
        <v>1.3737999999999999</v>
      </c>
      <c r="E172" s="7">
        <v>1.2456</v>
      </c>
      <c r="F172" s="6">
        <v>4.5900000000000003E-2</v>
      </c>
    </row>
    <row r="173" spans="1:6" x14ac:dyDescent="0.3">
      <c r="A173" s="1">
        <v>39904</v>
      </c>
      <c r="B173" s="7">
        <v>1.3226</v>
      </c>
      <c r="C173" s="7">
        <v>1.3247</v>
      </c>
      <c r="D173" s="7">
        <v>1.3582000000000001</v>
      </c>
      <c r="E173" s="7">
        <v>1.2883</v>
      </c>
      <c r="F173" s="6">
        <v>-1.9E-3</v>
      </c>
    </row>
    <row r="174" spans="1:6" x14ac:dyDescent="0.3">
      <c r="A174" s="1">
        <v>39934</v>
      </c>
      <c r="B174" s="7">
        <v>1.4154</v>
      </c>
      <c r="C174" s="7">
        <v>1.3228</v>
      </c>
      <c r="D174" s="7">
        <v>1.4171</v>
      </c>
      <c r="E174" s="7">
        <v>1.3211999999999999</v>
      </c>
      <c r="F174" s="6">
        <v>7.0199999999999999E-2</v>
      </c>
    </row>
    <row r="175" spans="1:6" x14ac:dyDescent="0.3">
      <c r="A175" s="1">
        <v>39965</v>
      </c>
      <c r="B175" s="7">
        <v>1.4036</v>
      </c>
      <c r="C175" s="7">
        <v>1.4124000000000001</v>
      </c>
      <c r="D175" s="7">
        <v>1.4339</v>
      </c>
      <c r="E175" s="7">
        <v>1.375</v>
      </c>
      <c r="F175" s="6">
        <v>-8.3000000000000001E-3</v>
      </c>
    </row>
    <row r="176" spans="1:6" x14ac:dyDescent="0.3">
      <c r="A176" s="1">
        <v>39995</v>
      </c>
      <c r="B176" s="7">
        <v>1.425</v>
      </c>
      <c r="C176" s="7">
        <v>1.4035</v>
      </c>
      <c r="D176" s="7">
        <v>1.4306000000000001</v>
      </c>
      <c r="E176" s="7">
        <v>1.3833</v>
      </c>
      <c r="F176" s="6">
        <v>1.52E-2</v>
      </c>
    </row>
    <row r="177" spans="1:6" x14ac:dyDescent="0.3">
      <c r="A177" s="1">
        <v>40026</v>
      </c>
      <c r="B177" s="7">
        <v>1.4331</v>
      </c>
      <c r="C177" s="7">
        <v>1.4268000000000001</v>
      </c>
      <c r="D177" s="7">
        <v>1.4447000000000001</v>
      </c>
      <c r="E177" s="7">
        <v>1.4045000000000001</v>
      </c>
      <c r="F177" s="6">
        <v>5.7000000000000002E-3</v>
      </c>
    </row>
    <row r="178" spans="1:6" x14ac:dyDescent="0.3">
      <c r="A178" s="1">
        <v>40057</v>
      </c>
      <c r="B178" s="7">
        <v>1.4636</v>
      </c>
      <c r="C178" s="7">
        <v>1.4331</v>
      </c>
      <c r="D178" s="7">
        <v>1.4843999999999999</v>
      </c>
      <c r="E178" s="7">
        <v>1.4177</v>
      </c>
      <c r="F178" s="6">
        <v>2.1299999999999999E-2</v>
      </c>
    </row>
    <row r="179" spans="1:6" x14ac:dyDescent="0.3">
      <c r="A179" s="1">
        <v>40087</v>
      </c>
      <c r="B179" s="7">
        <v>1.4718</v>
      </c>
      <c r="C179" s="7">
        <v>1.4638</v>
      </c>
      <c r="D179" s="7">
        <v>1.5064</v>
      </c>
      <c r="E179" s="7">
        <v>1.4481999999999999</v>
      </c>
      <c r="F179" s="6">
        <v>5.5999999999999999E-3</v>
      </c>
    </row>
    <row r="180" spans="1:6" x14ac:dyDescent="0.3">
      <c r="A180" s="1">
        <v>40118</v>
      </c>
      <c r="B180" s="7">
        <v>1.5008999999999999</v>
      </c>
      <c r="C180" s="7">
        <v>1.4714</v>
      </c>
      <c r="D180" s="7">
        <v>1.5145999999999999</v>
      </c>
      <c r="E180" s="7">
        <v>1.4624999999999999</v>
      </c>
      <c r="F180" s="6">
        <v>1.9800000000000002E-2</v>
      </c>
    </row>
    <row r="181" spans="1:6" x14ac:dyDescent="0.3">
      <c r="A181" s="1">
        <v>40148</v>
      </c>
      <c r="B181" s="7">
        <v>1.4318</v>
      </c>
      <c r="C181" s="7">
        <v>1.5006999999999999</v>
      </c>
      <c r="D181" s="7">
        <v>1.5143</v>
      </c>
      <c r="E181" s="7">
        <v>1.4218</v>
      </c>
      <c r="F181" s="6">
        <v>-4.5999999999999999E-2</v>
      </c>
    </row>
    <row r="182" spans="1:6" x14ac:dyDescent="0.3">
      <c r="A182" s="1">
        <v>40179</v>
      </c>
      <c r="B182" s="7">
        <v>1.3863000000000001</v>
      </c>
      <c r="C182" s="7">
        <v>1.4326000000000001</v>
      </c>
      <c r="D182" s="7">
        <v>1.4583999999999999</v>
      </c>
      <c r="E182" s="7">
        <v>1.3861000000000001</v>
      </c>
      <c r="F182" s="6">
        <v>-3.1800000000000002E-2</v>
      </c>
    </row>
    <row r="183" spans="1:6" x14ac:dyDescent="0.3">
      <c r="A183" s="1">
        <v>40210</v>
      </c>
      <c r="B183" s="7">
        <v>1.3626</v>
      </c>
      <c r="C183" s="7">
        <v>1.3863000000000001</v>
      </c>
      <c r="D183" s="7">
        <v>1.4027000000000001</v>
      </c>
      <c r="E183" s="7">
        <v>1.3443000000000001</v>
      </c>
      <c r="F183" s="6">
        <v>-1.7100000000000001E-2</v>
      </c>
    </row>
    <row r="184" spans="1:6" x14ac:dyDescent="0.3">
      <c r="A184" s="1">
        <v>40238</v>
      </c>
      <c r="B184" s="7">
        <v>1.3512</v>
      </c>
      <c r="C184" s="7">
        <v>1.3625</v>
      </c>
      <c r="D184" s="7">
        <v>1.3818999999999999</v>
      </c>
      <c r="E184" s="7">
        <v>1.3267</v>
      </c>
      <c r="F184" s="6">
        <v>-8.3999999999999995E-3</v>
      </c>
    </row>
    <row r="185" spans="1:6" x14ac:dyDescent="0.3">
      <c r="A185" s="1">
        <v>40269</v>
      </c>
      <c r="B185" s="7">
        <v>1.3298000000000001</v>
      </c>
      <c r="C185" s="7">
        <v>1.3512</v>
      </c>
      <c r="D185" s="7">
        <v>1.3694</v>
      </c>
      <c r="E185" s="7">
        <v>1.3115000000000001</v>
      </c>
      <c r="F185" s="6">
        <v>-1.5800000000000002E-2</v>
      </c>
    </row>
    <row r="186" spans="1:6" x14ac:dyDescent="0.3">
      <c r="A186" s="1">
        <v>40299</v>
      </c>
      <c r="B186" s="7">
        <v>1.2305999999999999</v>
      </c>
      <c r="C186" s="7">
        <v>1.3340000000000001</v>
      </c>
      <c r="D186" s="7">
        <v>1.3340000000000001</v>
      </c>
      <c r="E186" s="7">
        <v>1.2142999999999999</v>
      </c>
      <c r="F186" s="6">
        <v>-7.46E-2</v>
      </c>
    </row>
    <row r="187" spans="1:6" x14ac:dyDescent="0.3">
      <c r="A187" s="1">
        <v>40330</v>
      </c>
      <c r="B187" s="7">
        <v>1.2236</v>
      </c>
      <c r="C187" s="7">
        <v>1.2304999999999999</v>
      </c>
      <c r="D187" s="7">
        <v>1.2468999999999999</v>
      </c>
      <c r="E187" s="7">
        <v>1.1877</v>
      </c>
      <c r="F187" s="6">
        <v>-5.7000000000000002E-3</v>
      </c>
    </row>
    <row r="188" spans="1:6" x14ac:dyDescent="0.3">
      <c r="A188" s="1">
        <v>40360</v>
      </c>
      <c r="B188" s="7">
        <v>1.3048</v>
      </c>
      <c r="C188" s="7">
        <v>1.2236</v>
      </c>
      <c r="D188" s="7">
        <v>1.3109</v>
      </c>
      <c r="E188" s="7">
        <v>1.2195</v>
      </c>
      <c r="F188" s="6">
        <v>6.6400000000000001E-2</v>
      </c>
    </row>
    <row r="189" spans="1:6" x14ac:dyDescent="0.3">
      <c r="A189" s="1">
        <v>40391</v>
      </c>
      <c r="B189" s="7">
        <v>1.2686999999999999</v>
      </c>
      <c r="C189" s="7">
        <v>1.3061</v>
      </c>
      <c r="D189" s="7">
        <v>1.3334999999999999</v>
      </c>
      <c r="E189" s="7">
        <v>1.2585999999999999</v>
      </c>
      <c r="F189" s="6">
        <v>-2.7699999999999999E-2</v>
      </c>
    </row>
    <row r="190" spans="1:6" x14ac:dyDescent="0.3">
      <c r="A190" s="1">
        <v>40422</v>
      </c>
      <c r="B190" s="7">
        <v>1.3633</v>
      </c>
      <c r="C190" s="7">
        <v>1.2687999999999999</v>
      </c>
      <c r="D190" s="7">
        <v>1.3686</v>
      </c>
      <c r="E190" s="7">
        <v>1.2645</v>
      </c>
      <c r="F190" s="6">
        <v>7.46E-2</v>
      </c>
    </row>
    <row r="191" spans="1:6" x14ac:dyDescent="0.3">
      <c r="A191" s="1">
        <v>40452</v>
      </c>
      <c r="B191" s="7">
        <v>1.395</v>
      </c>
      <c r="C191" s="7">
        <v>1.3632</v>
      </c>
      <c r="D191" s="7">
        <v>1.4159999999999999</v>
      </c>
      <c r="E191" s="7">
        <v>1.3620000000000001</v>
      </c>
      <c r="F191" s="6">
        <v>2.3300000000000001E-2</v>
      </c>
    </row>
    <row r="192" spans="1:6" x14ac:dyDescent="0.3">
      <c r="A192" s="1">
        <v>40483</v>
      </c>
      <c r="B192" s="7">
        <v>1.298</v>
      </c>
      <c r="C192" s="7">
        <v>1.3964000000000001</v>
      </c>
      <c r="D192" s="7">
        <v>1.4283999999999999</v>
      </c>
      <c r="E192" s="7">
        <v>1.2967</v>
      </c>
      <c r="F192" s="6">
        <v>-6.9500000000000006E-2</v>
      </c>
    </row>
    <row r="193" spans="1:6" x14ac:dyDescent="0.3">
      <c r="A193" s="1">
        <v>40513</v>
      </c>
      <c r="B193" s="7">
        <v>1.3379000000000001</v>
      </c>
      <c r="C193" s="7">
        <v>1.2987</v>
      </c>
      <c r="D193" s="7">
        <v>1.35</v>
      </c>
      <c r="E193" s="7">
        <v>1.2971999999999999</v>
      </c>
      <c r="F193" s="6">
        <v>3.0700000000000002E-2</v>
      </c>
    </row>
    <row r="194" spans="1:6" x14ac:dyDescent="0.3">
      <c r="A194" s="1">
        <v>40544</v>
      </c>
      <c r="B194" s="7">
        <v>1.3686</v>
      </c>
      <c r="C194" s="7">
        <v>1.3346</v>
      </c>
      <c r="D194" s="7">
        <v>1.3759999999999999</v>
      </c>
      <c r="E194" s="7">
        <v>1.2871999999999999</v>
      </c>
      <c r="F194" s="6">
        <v>2.29E-2</v>
      </c>
    </row>
    <row r="195" spans="1:6" x14ac:dyDescent="0.3">
      <c r="A195" s="1">
        <v>40575</v>
      </c>
      <c r="B195" s="7">
        <v>1.3802000000000001</v>
      </c>
      <c r="C195" s="7">
        <v>1.3685</v>
      </c>
      <c r="D195" s="7">
        <v>1.3862000000000001</v>
      </c>
      <c r="E195" s="7">
        <v>1.3427</v>
      </c>
      <c r="F195" s="6">
        <v>8.5000000000000006E-3</v>
      </c>
    </row>
    <row r="196" spans="1:6" x14ac:dyDescent="0.3">
      <c r="A196" s="1">
        <v>40603</v>
      </c>
      <c r="B196" s="7">
        <v>1.4165000000000001</v>
      </c>
      <c r="C196" s="7">
        <v>1.3802000000000001</v>
      </c>
      <c r="D196" s="7">
        <v>1.4251</v>
      </c>
      <c r="E196" s="7">
        <v>1.3743000000000001</v>
      </c>
      <c r="F196" s="6">
        <v>2.63E-2</v>
      </c>
    </row>
    <row r="197" spans="1:6" x14ac:dyDescent="0.3">
      <c r="A197" s="1">
        <v>40634</v>
      </c>
      <c r="B197" s="7">
        <v>1.4799</v>
      </c>
      <c r="C197" s="7">
        <v>1.4171</v>
      </c>
      <c r="D197" s="7">
        <v>1.4882</v>
      </c>
      <c r="E197" s="7">
        <v>1.4060999999999999</v>
      </c>
      <c r="F197" s="6">
        <v>4.48E-2</v>
      </c>
    </row>
    <row r="198" spans="1:6" x14ac:dyDescent="0.3">
      <c r="A198" s="1">
        <v>40664</v>
      </c>
      <c r="B198" s="7">
        <v>1.4394</v>
      </c>
      <c r="C198" s="7">
        <v>1.4823</v>
      </c>
      <c r="D198" s="7">
        <v>1.4941</v>
      </c>
      <c r="E198" s="7">
        <v>1.3969</v>
      </c>
      <c r="F198" s="6">
        <v>-2.7400000000000001E-2</v>
      </c>
    </row>
    <row r="199" spans="1:6" x14ac:dyDescent="0.3">
      <c r="A199" s="1">
        <v>40695</v>
      </c>
      <c r="B199" s="7">
        <v>1.4503999999999999</v>
      </c>
      <c r="C199" s="7">
        <v>1.4391</v>
      </c>
      <c r="D199" s="7">
        <v>1.4698</v>
      </c>
      <c r="E199" s="7">
        <v>1.4073</v>
      </c>
      <c r="F199" s="6">
        <v>7.6E-3</v>
      </c>
    </row>
    <row r="200" spans="1:6" x14ac:dyDescent="0.3">
      <c r="A200" s="1">
        <v>40725</v>
      </c>
      <c r="B200" s="7">
        <v>1.4395</v>
      </c>
      <c r="C200" s="7">
        <v>1.4497</v>
      </c>
      <c r="D200" s="7">
        <v>1.4579</v>
      </c>
      <c r="E200" s="7">
        <v>1.3835999999999999</v>
      </c>
      <c r="F200" s="6">
        <v>-7.4999999999999997E-3</v>
      </c>
    </row>
    <row r="201" spans="1:6" x14ac:dyDescent="0.3">
      <c r="A201" s="1">
        <v>40756</v>
      </c>
      <c r="B201" s="7">
        <v>1.4377</v>
      </c>
      <c r="C201" s="7">
        <v>1.4357</v>
      </c>
      <c r="D201" s="7">
        <v>1.4550000000000001</v>
      </c>
      <c r="E201" s="7">
        <v>1.4056</v>
      </c>
      <c r="F201" s="6">
        <v>-1.2999999999999999E-3</v>
      </c>
    </row>
    <row r="202" spans="1:6" x14ac:dyDescent="0.3">
      <c r="A202" s="1">
        <v>40787</v>
      </c>
      <c r="B202" s="7">
        <v>1.3384</v>
      </c>
      <c r="C202" s="7">
        <v>1.4375</v>
      </c>
      <c r="D202" s="7">
        <v>1.4381999999999999</v>
      </c>
      <c r="E202" s="7">
        <v>1.3362000000000001</v>
      </c>
      <c r="F202" s="6">
        <v>-6.9099999999999995E-2</v>
      </c>
    </row>
    <row r="203" spans="1:6" x14ac:dyDescent="0.3">
      <c r="A203" s="1">
        <v>40817</v>
      </c>
      <c r="B203" s="7">
        <v>1.3855999999999999</v>
      </c>
      <c r="C203" s="7">
        <v>1.3335999999999999</v>
      </c>
      <c r="D203" s="7">
        <v>1.4248000000000001</v>
      </c>
      <c r="E203" s="7">
        <v>1.3146</v>
      </c>
      <c r="F203" s="6">
        <v>3.5299999999999998E-2</v>
      </c>
    </row>
    <row r="204" spans="1:6" x14ac:dyDescent="0.3">
      <c r="A204" s="1">
        <v>40848</v>
      </c>
      <c r="B204" s="7">
        <v>1.3441000000000001</v>
      </c>
      <c r="C204" s="7">
        <v>1.3855</v>
      </c>
      <c r="D204" s="7">
        <v>1.3872</v>
      </c>
      <c r="E204" s="7">
        <v>1.3210999999999999</v>
      </c>
      <c r="F204" s="6">
        <v>-0.03</v>
      </c>
    </row>
    <row r="205" spans="1:6" x14ac:dyDescent="0.3">
      <c r="A205" s="1">
        <v>40878</v>
      </c>
      <c r="B205" s="7">
        <v>1.2945</v>
      </c>
      <c r="C205" s="7">
        <v>1.3435999999999999</v>
      </c>
      <c r="D205" s="7">
        <v>1.3549</v>
      </c>
      <c r="E205" s="7">
        <v>1.2857000000000001</v>
      </c>
      <c r="F205" s="6">
        <v>-3.6900000000000002E-2</v>
      </c>
    </row>
    <row r="206" spans="1:6" x14ac:dyDescent="0.3">
      <c r="A206" s="1">
        <v>40909</v>
      </c>
      <c r="B206" s="7">
        <v>1.3078000000000001</v>
      </c>
      <c r="C206" s="7">
        <v>1.2937000000000001</v>
      </c>
      <c r="D206" s="7">
        <v>1.3231999999999999</v>
      </c>
      <c r="E206" s="7">
        <v>1.2624</v>
      </c>
      <c r="F206" s="6">
        <v>1.03E-2</v>
      </c>
    </row>
    <row r="207" spans="1:6" x14ac:dyDescent="0.3">
      <c r="A207" s="1">
        <v>40940</v>
      </c>
      <c r="B207" s="7">
        <v>1.3324</v>
      </c>
      <c r="C207" s="7">
        <v>1.3081</v>
      </c>
      <c r="D207" s="7">
        <v>1.3487</v>
      </c>
      <c r="E207" s="7">
        <v>1.2974000000000001</v>
      </c>
      <c r="F207" s="6">
        <v>1.8800000000000001E-2</v>
      </c>
    </row>
    <row r="208" spans="1:6" x14ac:dyDescent="0.3">
      <c r="A208" s="1">
        <v>40969</v>
      </c>
      <c r="B208" s="7">
        <v>1.3343</v>
      </c>
      <c r="C208" s="7">
        <v>1.3325</v>
      </c>
      <c r="D208" s="7">
        <v>1.3386</v>
      </c>
      <c r="E208" s="7">
        <v>1.3003</v>
      </c>
      <c r="F208" s="6">
        <v>1.4E-3</v>
      </c>
    </row>
    <row r="209" spans="1:6" x14ac:dyDescent="0.3">
      <c r="A209" s="1">
        <v>41000</v>
      </c>
      <c r="B209" s="7">
        <v>1.3240000000000001</v>
      </c>
      <c r="C209" s="7">
        <v>1.3275999999999999</v>
      </c>
      <c r="D209" s="7">
        <v>1.3382000000000001</v>
      </c>
      <c r="E209" s="7">
        <v>1.2995000000000001</v>
      </c>
      <c r="F209" s="6">
        <v>-7.7000000000000002E-3</v>
      </c>
    </row>
    <row r="210" spans="1:6" x14ac:dyDescent="0.3">
      <c r="A210" s="1">
        <v>41030</v>
      </c>
      <c r="B210" s="7">
        <v>1.2356</v>
      </c>
      <c r="C210" s="7">
        <v>1.3242</v>
      </c>
      <c r="D210" s="7">
        <v>1.3284</v>
      </c>
      <c r="E210" s="7">
        <v>1.2336</v>
      </c>
      <c r="F210" s="6">
        <v>-6.6799999999999998E-2</v>
      </c>
    </row>
    <row r="211" spans="1:6" x14ac:dyDescent="0.3">
      <c r="A211" s="1">
        <v>41061</v>
      </c>
      <c r="B211" s="7">
        <v>1.2658</v>
      </c>
      <c r="C211" s="7">
        <v>1.236</v>
      </c>
      <c r="D211" s="7">
        <v>1.2748999999999999</v>
      </c>
      <c r="E211" s="7">
        <v>1.2287999999999999</v>
      </c>
      <c r="F211" s="6">
        <v>2.4400000000000002E-2</v>
      </c>
    </row>
    <row r="212" spans="1:6" x14ac:dyDescent="0.3">
      <c r="A212" s="1">
        <v>41091</v>
      </c>
      <c r="B212" s="7">
        <v>1.2302999999999999</v>
      </c>
      <c r="C212" s="7">
        <v>1.2673000000000001</v>
      </c>
      <c r="D212" s="7">
        <v>1.2674000000000001</v>
      </c>
      <c r="E212" s="7">
        <v>1.2040999999999999</v>
      </c>
      <c r="F212" s="6">
        <v>-2.8000000000000001E-2</v>
      </c>
    </row>
    <row r="213" spans="1:6" x14ac:dyDescent="0.3">
      <c r="A213" s="1">
        <v>41122</v>
      </c>
      <c r="B213" s="7">
        <v>1.2575000000000001</v>
      </c>
      <c r="C213" s="7">
        <v>1.2303999999999999</v>
      </c>
      <c r="D213" s="7">
        <v>1.2637</v>
      </c>
      <c r="E213" s="7">
        <v>1.2134</v>
      </c>
      <c r="F213" s="6">
        <v>2.2100000000000002E-2</v>
      </c>
    </row>
    <row r="214" spans="1:6" x14ac:dyDescent="0.3">
      <c r="A214" s="1">
        <v>41153</v>
      </c>
      <c r="B214" s="7">
        <v>1.2858000000000001</v>
      </c>
      <c r="C214" s="7">
        <v>1.2568999999999999</v>
      </c>
      <c r="D214" s="7">
        <v>1.3170999999999999</v>
      </c>
      <c r="E214" s="7">
        <v>1.2501</v>
      </c>
      <c r="F214" s="6">
        <v>2.2499999999999999E-2</v>
      </c>
    </row>
    <row r="215" spans="1:6" x14ac:dyDescent="0.3">
      <c r="A215" s="1">
        <v>41183</v>
      </c>
      <c r="B215" s="7">
        <v>1.2958000000000001</v>
      </c>
      <c r="C215" s="7">
        <v>1.2859</v>
      </c>
      <c r="D215" s="7">
        <v>1.3140000000000001</v>
      </c>
      <c r="E215" s="7">
        <v>1.2803</v>
      </c>
      <c r="F215" s="6">
        <v>7.7999999999999996E-3</v>
      </c>
    </row>
    <row r="216" spans="1:6" x14ac:dyDescent="0.3">
      <c r="A216" s="1">
        <v>41214</v>
      </c>
      <c r="B216" s="7">
        <v>1.2984</v>
      </c>
      <c r="C216" s="7">
        <v>1.296</v>
      </c>
      <c r="D216" s="7">
        <v>1.3028999999999999</v>
      </c>
      <c r="E216" s="7">
        <v>1.2661</v>
      </c>
      <c r="F216" s="6">
        <v>2E-3</v>
      </c>
    </row>
    <row r="217" spans="1:6" x14ac:dyDescent="0.3">
      <c r="A217" s="1">
        <v>41244</v>
      </c>
      <c r="B217" s="7">
        <v>1.3193999999999999</v>
      </c>
      <c r="C217" s="7">
        <v>1.2985</v>
      </c>
      <c r="D217" s="7">
        <v>1.3309</v>
      </c>
      <c r="E217" s="7">
        <v>1.2879</v>
      </c>
      <c r="F217" s="6">
        <v>1.6199999999999999E-2</v>
      </c>
    </row>
    <row r="218" spans="1:6" x14ac:dyDescent="0.3">
      <c r="A218" s="1">
        <v>41275</v>
      </c>
      <c r="B218" s="7">
        <v>1.3577999999999999</v>
      </c>
      <c r="C218" s="7">
        <v>1.3194999999999999</v>
      </c>
      <c r="D218" s="7">
        <v>1.3593999999999999</v>
      </c>
      <c r="E218" s="7">
        <v>1.2997000000000001</v>
      </c>
      <c r="F218" s="6">
        <v>2.9100000000000001E-2</v>
      </c>
    </row>
    <row r="219" spans="1:6" x14ac:dyDescent="0.3">
      <c r="A219" s="1">
        <v>41306</v>
      </c>
      <c r="B219" s="7">
        <v>1.3056000000000001</v>
      </c>
      <c r="C219" s="7">
        <v>1.3577999999999999</v>
      </c>
      <c r="D219" s="7">
        <v>1.3713</v>
      </c>
      <c r="E219" s="7">
        <v>1.3018000000000001</v>
      </c>
      <c r="F219" s="6">
        <v>-3.8399999999999997E-2</v>
      </c>
    </row>
    <row r="220" spans="1:6" x14ac:dyDescent="0.3">
      <c r="A220" s="1">
        <v>41334</v>
      </c>
      <c r="B220" s="7">
        <v>1.2818000000000001</v>
      </c>
      <c r="C220" s="7">
        <v>1.3056000000000001</v>
      </c>
      <c r="D220" s="7">
        <v>1.3134999999999999</v>
      </c>
      <c r="E220" s="7">
        <v>1.2750999999999999</v>
      </c>
      <c r="F220" s="6">
        <v>-1.8200000000000001E-2</v>
      </c>
    </row>
    <row r="221" spans="1:6" x14ac:dyDescent="0.3">
      <c r="A221" s="1">
        <v>41365</v>
      </c>
      <c r="B221" s="7">
        <v>1.3166</v>
      </c>
      <c r="C221" s="7">
        <v>1.2815000000000001</v>
      </c>
      <c r="D221" s="7">
        <v>1.3203</v>
      </c>
      <c r="E221" s="7">
        <v>1.2746</v>
      </c>
      <c r="F221" s="6">
        <v>2.7099999999999999E-2</v>
      </c>
    </row>
    <row r="222" spans="1:6" x14ac:dyDescent="0.3">
      <c r="A222" s="1">
        <v>41395</v>
      </c>
      <c r="B222" s="7">
        <v>1.2995000000000001</v>
      </c>
      <c r="C222" s="7">
        <v>1.3168</v>
      </c>
      <c r="D222" s="7">
        <v>1.3243</v>
      </c>
      <c r="E222" s="7">
        <v>1.2796000000000001</v>
      </c>
      <c r="F222" s="6">
        <v>-1.2999999999999999E-2</v>
      </c>
    </row>
    <row r="223" spans="1:6" x14ac:dyDescent="0.3">
      <c r="A223" s="1">
        <v>41426</v>
      </c>
      <c r="B223" s="7">
        <v>1.3008</v>
      </c>
      <c r="C223" s="7">
        <v>1.2921</v>
      </c>
      <c r="D223" s="7">
        <v>1.3415999999999999</v>
      </c>
      <c r="E223" s="7">
        <v>1.2955000000000001</v>
      </c>
      <c r="F223" s="6">
        <v>1E-3</v>
      </c>
    </row>
    <row r="224" spans="1:6" x14ac:dyDescent="0.3">
      <c r="A224" s="1">
        <v>41456</v>
      </c>
      <c r="B224" s="7">
        <v>1.33</v>
      </c>
      <c r="C224" s="7">
        <v>1.3009999999999999</v>
      </c>
      <c r="D224" s="7">
        <v>1.3345</v>
      </c>
      <c r="E224" s="7">
        <v>1.2755000000000001</v>
      </c>
      <c r="F224" s="6">
        <v>2.24E-2</v>
      </c>
    </row>
    <row r="225" spans="1:6" x14ac:dyDescent="0.3">
      <c r="A225" s="1">
        <v>41487</v>
      </c>
      <c r="B225" s="7">
        <v>1.3220000000000001</v>
      </c>
      <c r="C225" s="7">
        <v>1.3303</v>
      </c>
      <c r="D225" s="7">
        <v>1.3452999999999999</v>
      </c>
      <c r="E225" s="7">
        <v>1.3172999999999999</v>
      </c>
      <c r="F225" s="6">
        <v>-6.0000000000000001E-3</v>
      </c>
    </row>
    <row r="226" spans="1:6" x14ac:dyDescent="0.3">
      <c r="A226" s="1">
        <v>41518</v>
      </c>
      <c r="B226" s="7">
        <v>1.3524</v>
      </c>
      <c r="C226" s="7">
        <v>1.3233999999999999</v>
      </c>
      <c r="D226" s="7">
        <v>1.357</v>
      </c>
      <c r="E226" s="7">
        <v>1.3104</v>
      </c>
      <c r="F226" s="6">
        <v>2.3E-2</v>
      </c>
    </row>
    <row r="227" spans="1:6" x14ac:dyDescent="0.3">
      <c r="A227" s="1">
        <v>41548</v>
      </c>
      <c r="B227" s="7">
        <v>1.3582000000000001</v>
      </c>
      <c r="C227" s="7">
        <v>1.3527</v>
      </c>
      <c r="D227" s="7">
        <v>1.3833</v>
      </c>
      <c r="E227" s="7">
        <v>1.3472999999999999</v>
      </c>
      <c r="F227" s="6">
        <v>4.3E-3</v>
      </c>
    </row>
    <row r="228" spans="1:6" x14ac:dyDescent="0.3">
      <c r="A228" s="1">
        <v>41579</v>
      </c>
      <c r="B228" s="7">
        <v>1.3589</v>
      </c>
      <c r="C228" s="7">
        <v>1.3584000000000001</v>
      </c>
      <c r="D228" s="7">
        <v>1.3622000000000001</v>
      </c>
      <c r="E228" s="7">
        <v>1.3297000000000001</v>
      </c>
      <c r="F228" s="6">
        <v>5.0000000000000001E-4</v>
      </c>
    </row>
    <row r="229" spans="1:6" x14ac:dyDescent="0.3">
      <c r="A229" s="1">
        <v>41609</v>
      </c>
      <c r="B229" s="7">
        <v>1.3745000000000001</v>
      </c>
      <c r="C229" s="7">
        <v>1.3591</v>
      </c>
      <c r="D229" s="7">
        <v>1.3893</v>
      </c>
      <c r="E229" s="7">
        <v>1.3523000000000001</v>
      </c>
      <c r="F229" s="6">
        <v>1.15E-2</v>
      </c>
    </row>
    <row r="230" spans="1:6" x14ac:dyDescent="0.3">
      <c r="A230" s="1">
        <v>41640</v>
      </c>
      <c r="B230" s="7">
        <v>1.3485</v>
      </c>
      <c r="C230" s="7">
        <v>1.3743000000000001</v>
      </c>
      <c r="D230" s="7">
        <v>1.3775999999999999</v>
      </c>
      <c r="E230" s="7">
        <v>1.3479000000000001</v>
      </c>
      <c r="F230" s="6">
        <v>-1.89E-2</v>
      </c>
    </row>
    <row r="231" spans="1:6" x14ac:dyDescent="0.3">
      <c r="A231" s="1">
        <v>41671</v>
      </c>
      <c r="B231" s="7">
        <v>1.3802000000000001</v>
      </c>
      <c r="C231" s="7">
        <v>1.3492999999999999</v>
      </c>
      <c r="D231" s="7">
        <v>1.3825000000000001</v>
      </c>
      <c r="E231" s="7">
        <v>1.3476999999999999</v>
      </c>
      <c r="F231" s="6">
        <v>2.35E-2</v>
      </c>
    </row>
    <row r="232" spans="1:6" x14ac:dyDescent="0.3">
      <c r="A232" s="1">
        <v>41699</v>
      </c>
      <c r="B232" s="7">
        <v>1.377</v>
      </c>
      <c r="C232" s="7">
        <v>1.3786</v>
      </c>
      <c r="D232" s="7">
        <v>1.3968</v>
      </c>
      <c r="E232" s="7">
        <v>1.3706</v>
      </c>
      <c r="F232" s="6">
        <v>-2.3E-3</v>
      </c>
    </row>
    <row r="233" spans="1:6" x14ac:dyDescent="0.3">
      <c r="A233" s="1">
        <v>41730</v>
      </c>
      <c r="B233" s="7">
        <v>1.3866000000000001</v>
      </c>
      <c r="C233" s="7">
        <v>1.377</v>
      </c>
      <c r="D233" s="7">
        <v>1.3906000000000001</v>
      </c>
      <c r="E233" s="7">
        <v>1.3672</v>
      </c>
      <c r="F233" s="6">
        <v>7.0000000000000001E-3</v>
      </c>
    </row>
    <row r="234" spans="1:6" x14ac:dyDescent="0.3">
      <c r="A234" s="1">
        <v>41760</v>
      </c>
      <c r="B234" s="7">
        <v>1.363</v>
      </c>
      <c r="C234" s="7">
        <v>1.3867</v>
      </c>
      <c r="D234" s="7">
        <v>1.3994</v>
      </c>
      <c r="E234" s="7">
        <v>1.3585</v>
      </c>
      <c r="F234" s="6">
        <v>-1.7000000000000001E-2</v>
      </c>
    </row>
    <row r="235" spans="1:6" x14ac:dyDescent="0.3">
      <c r="A235" s="1">
        <v>41791</v>
      </c>
      <c r="B235" s="7">
        <v>1.3691</v>
      </c>
      <c r="C235" s="7">
        <v>1.3634999999999999</v>
      </c>
      <c r="D235" s="7">
        <v>1.3697999999999999</v>
      </c>
      <c r="E235" s="7">
        <v>1.3503000000000001</v>
      </c>
      <c r="F235" s="6">
        <v>4.4999999999999997E-3</v>
      </c>
    </row>
    <row r="236" spans="1:6" x14ac:dyDescent="0.3">
      <c r="A236" s="1">
        <v>41821</v>
      </c>
      <c r="B236" s="7">
        <v>1.3388</v>
      </c>
      <c r="C236" s="7">
        <v>1.3692</v>
      </c>
      <c r="D236" s="7">
        <v>1.3701000000000001</v>
      </c>
      <c r="E236" s="7">
        <v>1.3367</v>
      </c>
      <c r="F236" s="6">
        <v>-2.2100000000000002E-2</v>
      </c>
    </row>
    <row r="237" spans="1:6" x14ac:dyDescent="0.3">
      <c r="A237" s="1">
        <v>41852</v>
      </c>
      <c r="B237" s="7">
        <v>1.3131999999999999</v>
      </c>
      <c r="C237" s="7">
        <v>1.3391</v>
      </c>
      <c r="D237" s="7">
        <v>1.3446</v>
      </c>
      <c r="E237" s="7">
        <v>1.3131999999999999</v>
      </c>
      <c r="F237" s="6">
        <v>-1.9099999999999999E-2</v>
      </c>
    </row>
    <row r="238" spans="1:6" x14ac:dyDescent="0.3">
      <c r="A238" s="1">
        <v>41883</v>
      </c>
      <c r="B238" s="7">
        <v>1.2630999999999999</v>
      </c>
      <c r="C238" s="7">
        <v>1.3138000000000001</v>
      </c>
      <c r="D238" s="7">
        <v>1.3161</v>
      </c>
      <c r="E238" s="7">
        <v>1.2571000000000001</v>
      </c>
      <c r="F238" s="6">
        <v>-3.8199999999999998E-2</v>
      </c>
    </row>
    <row r="239" spans="1:6" x14ac:dyDescent="0.3">
      <c r="A239" s="1">
        <v>41913</v>
      </c>
      <c r="B239" s="7">
        <v>1.2524</v>
      </c>
      <c r="C239" s="7">
        <v>1.2630999999999999</v>
      </c>
      <c r="D239" s="7">
        <v>1.2887</v>
      </c>
      <c r="E239" s="7">
        <v>1.2485999999999999</v>
      </c>
      <c r="F239" s="6">
        <v>-8.5000000000000006E-3</v>
      </c>
    </row>
    <row r="240" spans="1:6" x14ac:dyDescent="0.3">
      <c r="A240" s="1">
        <v>41944</v>
      </c>
      <c r="B240" s="7">
        <v>1.2450000000000001</v>
      </c>
      <c r="C240" s="7">
        <v>1.2517</v>
      </c>
      <c r="D240" s="7">
        <v>1.26</v>
      </c>
      <c r="E240" s="7">
        <v>1.2358</v>
      </c>
      <c r="F240" s="6">
        <v>-5.8999999999999999E-3</v>
      </c>
    </row>
    <row r="241" spans="1:6" x14ac:dyDescent="0.3">
      <c r="A241" s="1">
        <v>41974</v>
      </c>
      <c r="B241" s="7">
        <v>1.2097</v>
      </c>
      <c r="C241" s="7">
        <v>1.2457</v>
      </c>
      <c r="D241" s="7">
        <v>1.2569999999999999</v>
      </c>
      <c r="E241" s="7">
        <v>1.2097</v>
      </c>
      <c r="F241" s="6">
        <v>-2.8400000000000002E-2</v>
      </c>
    </row>
    <row r="242" spans="1:6" x14ac:dyDescent="0.3">
      <c r="A242" s="1">
        <v>42005</v>
      </c>
      <c r="B242" s="7">
        <v>1.1286</v>
      </c>
      <c r="C242" s="7">
        <v>1.2098</v>
      </c>
      <c r="D242" s="7">
        <v>1.2110000000000001</v>
      </c>
      <c r="E242" s="7">
        <v>1.1099000000000001</v>
      </c>
      <c r="F242" s="6">
        <v>-6.7000000000000004E-2</v>
      </c>
    </row>
    <row r="243" spans="1:6" x14ac:dyDescent="0.3">
      <c r="A243" s="1">
        <v>42036</v>
      </c>
      <c r="B243" s="7">
        <v>1.1193</v>
      </c>
      <c r="C243" s="7">
        <v>1.1285000000000001</v>
      </c>
      <c r="D243" s="7">
        <v>1.1534</v>
      </c>
      <c r="E243" s="7">
        <v>1.1175999999999999</v>
      </c>
      <c r="F243" s="6">
        <v>-8.2000000000000007E-3</v>
      </c>
    </row>
    <row r="244" spans="1:6" x14ac:dyDescent="0.3">
      <c r="A244" s="1">
        <v>42064</v>
      </c>
      <c r="B244" s="7">
        <v>1.073</v>
      </c>
      <c r="C244" s="7">
        <v>1.1188</v>
      </c>
      <c r="D244" s="7">
        <v>1.1241000000000001</v>
      </c>
      <c r="E244" s="7">
        <v>1.0457000000000001</v>
      </c>
      <c r="F244" s="6">
        <v>-4.1399999999999999E-2</v>
      </c>
    </row>
    <row r="245" spans="1:6" x14ac:dyDescent="0.3">
      <c r="A245" s="1">
        <v>42095</v>
      </c>
      <c r="B245" s="7">
        <v>1.1222000000000001</v>
      </c>
      <c r="C245" s="7">
        <v>1.0734999999999999</v>
      </c>
      <c r="D245" s="7">
        <v>1.1267</v>
      </c>
      <c r="E245" s="7">
        <v>1.052</v>
      </c>
      <c r="F245" s="6">
        <v>4.5900000000000003E-2</v>
      </c>
    </row>
    <row r="246" spans="1:6" x14ac:dyDescent="0.3">
      <c r="A246" s="1">
        <v>42125</v>
      </c>
      <c r="B246" s="7">
        <v>1.0987</v>
      </c>
      <c r="C246" s="7">
        <v>1.1223000000000001</v>
      </c>
      <c r="D246" s="7">
        <v>1.1468</v>
      </c>
      <c r="E246" s="7">
        <v>1.0819000000000001</v>
      </c>
      <c r="F246" s="6">
        <v>-2.0899999999999998E-2</v>
      </c>
    </row>
    <row r="247" spans="1:6" x14ac:dyDescent="0.3">
      <c r="A247" s="1">
        <v>42156</v>
      </c>
      <c r="B247" s="7">
        <v>1.1134999999999999</v>
      </c>
      <c r="C247" s="7">
        <v>1.0986</v>
      </c>
      <c r="D247" s="7">
        <v>1.1436999999999999</v>
      </c>
      <c r="E247" s="7">
        <v>1.0886</v>
      </c>
      <c r="F247" s="6">
        <v>1.35E-2</v>
      </c>
    </row>
    <row r="248" spans="1:6" x14ac:dyDescent="0.3">
      <c r="A248" s="1">
        <v>42186</v>
      </c>
      <c r="B248" s="7">
        <v>1.0987</v>
      </c>
      <c r="C248" s="7">
        <v>1.1141000000000001</v>
      </c>
      <c r="D248" s="7">
        <v>1.1215999999999999</v>
      </c>
      <c r="E248" s="7">
        <v>1.0809</v>
      </c>
      <c r="F248" s="6">
        <v>-1.3299999999999999E-2</v>
      </c>
    </row>
    <row r="249" spans="1:6" x14ac:dyDescent="0.3">
      <c r="A249" s="1">
        <v>42217</v>
      </c>
      <c r="B249" s="7">
        <v>1.1211</v>
      </c>
      <c r="C249" s="7">
        <v>1.097</v>
      </c>
      <c r="D249" s="7">
        <v>1.1711</v>
      </c>
      <c r="E249" s="7">
        <v>1.0848</v>
      </c>
      <c r="F249" s="6">
        <v>2.0400000000000001E-2</v>
      </c>
    </row>
    <row r="250" spans="1:6" x14ac:dyDescent="0.3">
      <c r="A250" s="1">
        <v>42248</v>
      </c>
      <c r="B250" s="7">
        <v>1.1175999999999999</v>
      </c>
      <c r="C250" s="7">
        <v>1.1211</v>
      </c>
      <c r="D250" s="7">
        <v>1.1459999999999999</v>
      </c>
      <c r="E250" s="7">
        <v>1.1087</v>
      </c>
      <c r="F250" s="6">
        <v>-3.0999999999999999E-3</v>
      </c>
    </row>
    <row r="251" spans="1:6" x14ac:dyDescent="0.3">
      <c r="A251" s="1">
        <v>42278</v>
      </c>
      <c r="B251" s="7">
        <v>1.1005</v>
      </c>
      <c r="C251" s="7">
        <v>1.1176999999999999</v>
      </c>
      <c r="D251" s="7">
        <v>1.1496</v>
      </c>
      <c r="E251" s="7">
        <v>1.0894999999999999</v>
      </c>
      <c r="F251" s="6">
        <v>-1.5299999999999999E-2</v>
      </c>
    </row>
    <row r="252" spans="1:6" x14ac:dyDescent="0.3">
      <c r="A252" s="1">
        <v>42309</v>
      </c>
      <c r="B252" s="7">
        <v>1.0563</v>
      </c>
      <c r="C252" s="7">
        <v>1.1014999999999999</v>
      </c>
      <c r="D252" s="7">
        <v>1.1052999999999999</v>
      </c>
      <c r="E252" s="7">
        <v>1.0557000000000001</v>
      </c>
      <c r="F252" s="6">
        <v>-4.02E-2</v>
      </c>
    </row>
    <row r="253" spans="1:6" x14ac:dyDescent="0.3">
      <c r="A253" s="1">
        <v>42339</v>
      </c>
      <c r="B253" s="7">
        <v>1.0860000000000001</v>
      </c>
      <c r="C253" s="7">
        <v>1.0568</v>
      </c>
      <c r="D253" s="7">
        <v>1.1061000000000001</v>
      </c>
      <c r="E253" s="7">
        <v>1.0539000000000001</v>
      </c>
      <c r="F253" s="6">
        <v>2.81E-2</v>
      </c>
    </row>
    <row r="254" spans="1:6" x14ac:dyDescent="0.3">
      <c r="A254" s="1">
        <v>42370</v>
      </c>
      <c r="B254" s="7">
        <v>1.0833999999999999</v>
      </c>
      <c r="C254" s="7">
        <v>1.0861000000000001</v>
      </c>
      <c r="D254" s="7">
        <v>1.0985</v>
      </c>
      <c r="E254" s="7">
        <v>1.071</v>
      </c>
      <c r="F254" s="6">
        <v>-2.3999999999999998E-3</v>
      </c>
    </row>
    <row r="255" spans="1:6" x14ac:dyDescent="0.3">
      <c r="A255" s="1">
        <v>42401</v>
      </c>
      <c r="B255" s="7">
        <v>1.0871</v>
      </c>
      <c r="C255" s="7">
        <v>1.0832999999999999</v>
      </c>
      <c r="D255" s="7">
        <v>1.1376999999999999</v>
      </c>
      <c r="E255" s="7">
        <v>1.0812999999999999</v>
      </c>
      <c r="F255" s="6">
        <v>3.3999999999999998E-3</v>
      </c>
    </row>
    <row r="256" spans="1:6" x14ac:dyDescent="0.3">
      <c r="A256" s="1">
        <v>42430</v>
      </c>
      <c r="B256" s="7">
        <v>1.1377999999999999</v>
      </c>
      <c r="C256" s="7">
        <v>1.0871999999999999</v>
      </c>
      <c r="D256" s="7">
        <v>1.1413</v>
      </c>
      <c r="E256" s="7">
        <v>1.0821000000000001</v>
      </c>
      <c r="F256" s="6">
        <v>4.6600000000000003E-2</v>
      </c>
    </row>
    <row r="257" spans="1:6" x14ac:dyDescent="0.3">
      <c r="A257" s="1">
        <v>42461</v>
      </c>
      <c r="B257" s="7">
        <v>1.1454</v>
      </c>
      <c r="C257" s="7">
        <v>1.1379999999999999</v>
      </c>
      <c r="D257" s="7">
        <v>1.1466000000000001</v>
      </c>
      <c r="E257" s="7">
        <v>1.1214999999999999</v>
      </c>
      <c r="F257" s="6">
        <v>6.7000000000000002E-3</v>
      </c>
    </row>
    <row r="258" spans="1:6" x14ac:dyDescent="0.3">
      <c r="A258" s="1">
        <v>42491</v>
      </c>
      <c r="B258" s="7">
        <v>1.1129</v>
      </c>
      <c r="C258" s="7">
        <v>1.1446000000000001</v>
      </c>
      <c r="D258" s="7">
        <v>1.1616</v>
      </c>
      <c r="E258" s="7">
        <v>1.1097999999999999</v>
      </c>
      <c r="F258" s="6">
        <v>-2.8400000000000002E-2</v>
      </c>
    </row>
    <row r="259" spans="1:6" x14ac:dyDescent="0.3">
      <c r="A259" s="1">
        <v>42522</v>
      </c>
      <c r="B259" s="7">
        <v>1.1104000000000001</v>
      </c>
      <c r="C259" s="7">
        <v>1.1132</v>
      </c>
      <c r="D259" s="7">
        <v>1.1435</v>
      </c>
      <c r="E259" s="7">
        <v>1.0911999999999999</v>
      </c>
      <c r="F259" s="6">
        <v>-2.2000000000000001E-3</v>
      </c>
    </row>
    <row r="260" spans="1:6" x14ac:dyDescent="0.3">
      <c r="A260" s="1">
        <v>42552</v>
      </c>
      <c r="B260" s="7">
        <v>1.117</v>
      </c>
      <c r="C260" s="7">
        <v>1.1106</v>
      </c>
      <c r="D260" s="7">
        <v>1.1197999999999999</v>
      </c>
      <c r="E260" s="7">
        <v>1.0951</v>
      </c>
      <c r="F260" s="6">
        <v>5.8999999999999999E-3</v>
      </c>
    </row>
    <row r="261" spans="1:6" x14ac:dyDescent="0.3">
      <c r="A261" s="1">
        <v>42583</v>
      </c>
      <c r="B261" s="7">
        <v>1.1155999999999999</v>
      </c>
      <c r="C261" s="7">
        <v>1.1176999999999999</v>
      </c>
      <c r="D261" s="7">
        <v>1.1367</v>
      </c>
      <c r="E261" s="7">
        <v>1.1045</v>
      </c>
      <c r="F261" s="6">
        <v>-1.2999999999999999E-3</v>
      </c>
    </row>
    <row r="262" spans="1:6" x14ac:dyDescent="0.3">
      <c r="A262" s="1">
        <v>42614</v>
      </c>
      <c r="B262" s="7">
        <v>1.1237999999999999</v>
      </c>
      <c r="C262" s="7">
        <v>1.1157999999999999</v>
      </c>
      <c r="D262" s="7">
        <v>1.1328</v>
      </c>
      <c r="E262" s="7">
        <v>1.1121000000000001</v>
      </c>
      <c r="F262" s="6">
        <v>7.4000000000000003E-3</v>
      </c>
    </row>
    <row r="263" spans="1:6" x14ac:dyDescent="0.3">
      <c r="A263" s="1">
        <v>42644</v>
      </c>
      <c r="B263" s="7">
        <v>1.0979000000000001</v>
      </c>
      <c r="C263" s="7">
        <v>1.1235999999999999</v>
      </c>
      <c r="D263" s="7">
        <v>1.1245000000000001</v>
      </c>
      <c r="E263" s="7">
        <v>1.0849</v>
      </c>
      <c r="F263" s="6">
        <v>-2.3E-2</v>
      </c>
    </row>
    <row r="264" spans="1:6" x14ac:dyDescent="0.3">
      <c r="A264" s="1">
        <v>42675</v>
      </c>
      <c r="B264" s="7">
        <v>1.0585</v>
      </c>
      <c r="C264" s="7">
        <v>1.0980000000000001</v>
      </c>
      <c r="D264" s="7">
        <v>1.1299999999999999</v>
      </c>
      <c r="E264" s="7">
        <v>1.0517000000000001</v>
      </c>
      <c r="F264" s="6">
        <v>-3.5900000000000001E-2</v>
      </c>
    </row>
    <row r="265" spans="1:6" x14ac:dyDescent="0.3">
      <c r="A265" s="1">
        <v>42705</v>
      </c>
      <c r="B265" s="7">
        <v>1.0512999999999999</v>
      </c>
      <c r="C265" s="7">
        <v>1.0589</v>
      </c>
      <c r="D265" s="7">
        <v>1.0873999999999999</v>
      </c>
      <c r="E265" s="7">
        <v>1.0351999999999999</v>
      </c>
      <c r="F265" s="6">
        <v>-6.7999999999999996E-3</v>
      </c>
    </row>
    <row r="266" spans="1:6" x14ac:dyDescent="0.3">
      <c r="A266" s="1">
        <v>42736</v>
      </c>
      <c r="B266" s="7">
        <v>1.0794999999999999</v>
      </c>
      <c r="C266" s="7">
        <v>1.0530999999999999</v>
      </c>
      <c r="D266" s="7">
        <v>1.0811999999999999</v>
      </c>
      <c r="E266" s="7">
        <v>1.034</v>
      </c>
      <c r="F266" s="6">
        <v>2.6800000000000001E-2</v>
      </c>
    </row>
    <row r="267" spans="1:6" x14ac:dyDescent="0.3">
      <c r="A267" s="1">
        <v>42767</v>
      </c>
      <c r="B267" s="7">
        <v>1.0575000000000001</v>
      </c>
      <c r="C267" s="7">
        <v>1.0798000000000001</v>
      </c>
      <c r="D267" s="7">
        <v>1.0829</v>
      </c>
      <c r="E267" s="7">
        <v>1.0492999999999999</v>
      </c>
      <c r="F267" s="6">
        <v>-2.0400000000000001E-2</v>
      </c>
    </row>
    <row r="268" spans="1:6" x14ac:dyDescent="0.3">
      <c r="A268" s="1">
        <v>42795</v>
      </c>
      <c r="B268" s="7">
        <v>1.0649</v>
      </c>
      <c r="C268" s="7">
        <v>1.0576000000000001</v>
      </c>
      <c r="D268" s="7">
        <v>1.0905</v>
      </c>
      <c r="E268" s="7">
        <v>1.0494000000000001</v>
      </c>
      <c r="F268" s="6">
        <v>7.0000000000000001E-3</v>
      </c>
    </row>
    <row r="269" spans="1:6" x14ac:dyDescent="0.3">
      <c r="A269" s="1">
        <v>42826</v>
      </c>
      <c r="B269" s="7">
        <v>1.0894999999999999</v>
      </c>
      <c r="C269" s="7">
        <v>1.0661</v>
      </c>
      <c r="D269" s="7">
        <v>1.0951</v>
      </c>
      <c r="E269" s="7">
        <v>1.0569</v>
      </c>
      <c r="F269" s="6">
        <v>2.3099999999999999E-2</v>
      </c>
    </row>
    <row r="270" spans="1:6" x14ac:dyDescent="0.3">
      <c r="A270" s="1">
        <v>42856</v>
      </c>
      <c r="B270" s="7">
        <v>1.1241000000000001</v>
      </c>
      <c r="C270" s="7">
        <v>1.0907</v>
      </c>
      <c r="D270" s="7">
        <v>1.1269</v>
      </c>
      <c r="E270" s="7">
        <v>1.0839000000000001</v>
      </c>
      <c r="F270" s="6">
        <v>3.1800000000000002E-2</v>
      </c>
    </row>
    <row r="271" spans="1:6" x14ac:dyDescent="0.3">
      <c r="A271" s="1">
        <v>42887</v>
      </c>
      <c r="B271" s="7">
        <v>1.1423000000000001</v>
      </c>
      <c r="C271" s="7">
        <v>1.1243000000000001</v>
      </c>
      <c r="D271" s="7">
        <v>1.1446000000000001</v>
      </c>
      <c r="E271" s="7">
        <v>1.1117999999999999</v>
      </c>
      <c r="F271" s="6">
        <v>1.6199999999999999E-2</v>
      </c>
    </row>
    <row r="272" spans="1:6" x14ac:dyDescent="0.3">
      <c r="A272" s="1">
        <v>42917</v>
      </c>
      <c r="B272" s="7">
        <v>1.1839999999999999</v>
      </c>
      <c r="C272" s="7">
        <v>1.1420999999999999</v>
      </c>
      <c r="D272" s="7">
        <v>1.1846000000000001</v>
      </c>
      <c r="E272" s="7">
        <v>1.1312</v>
      </c>
      <c r="F272" s="6">
        <v>3.6499999999999998E-2</v>
      </c>
    </row>
    <row r="273" spans="1:6" x14ac:dyDescent="0.3">
      <c r="A273" s="1">
        <v>42948</v>
      </c>
      <c r="B273" s="7">
        <v>1.1908000000000001</v>
      </c>
      <c r="C273" s="7">
        <v>1.1841999999999999</v>
      </c>
      <c r="D273" s="7">
        <v>1.2070000000000001</v>
      </c>
      <c r="E273" s="7">
        <v>1.1661999999999999</v>
      </c>
      <c r="F273" s="6">
        <v>5.7000000000000002E-3</v>
      </c>
    </row>
    <row r="274" spans="1:6" x14ac:dyDescent="0.3">
      <c r="A274" s="1">
        <v>42979</v>
      </c>
      <c r="B274" s="7">
        <v>1.1812</v>
      </c>
      <c r="C274" s="7">
        <v>1.1910000000000001</v>
      </c>
      <c r="D274" s="7">
        <v>1.2093</v>
      </c>
      <c r="E274" s="7">
        <v>1.1717</v>
      </c>
      <c r="F274" s="6">
        <v>-8.0999999999999996E-3</v>
      </c>
    </row>
    <row r="275" spans="1:6" x14ac:dyDescent="0.3">
      <c r="A275" s="1">
        <v>43009</v>
      </c>
      <c r="B275" s="7">
        <v>1.1644000000000001</v>
      </c>
      <c r="C275" s="7">
        <v>1.1818</v>
      </c>
      <c r="D275" s="7">
        <v>1.1880999999999999</v>
      </c>
      <c r="E275" s="7">
        <v>1.1574</v>
      </c>
      <c r="F275" s="6">
        <v>-1.4200000000000001E-2</v>
      </c>
    </row>
    <row r="276" spans="1:6" x14ac:dyDescent="0.3">
      <c r="A276" s="1">
        <v>43040</v>
      </c>
      <c r="B276" s="7">
        <v>1.1901999999999999</v>
      </c>
      <c r="C276" s="7">
        <v>1.1646000000000001</v>
      </c>
      <c r="D276" s="7">
        <v>1.1960999999999999</v>
      </c>
      <c r="E276" s="7">
        <v>1.1553</v>
      </c>
      <c r="F276" s="6">
        <v>2.2200000000000001E-2</v>
      </c>
    </row>
    <row r="277" spans="1:6" x14ac:dyDescent="0.3">
      <c r="A277" s="1">
        <v>43070</v>
      </c>
      <c r="B277" s="7">
        <v>1.1996</v>
      </c>
      <c r="C277" s="7">
        <v>1.1903999999999999</v>
      </c>
      <c r="D277" s="7">
        <v>1.2030000000000001</v>
      </c>
      <c r="E277" s="7">
        <v>1.1717</v>
      </c>
      <c r="F277" s="6">
        <v>7.9000000000000008E-3</v>
      </c>
    </row>
    <row r="278" spans="1:6" x14ac:dyDescent="0.3">
      <c r="A278" s="1">
        <v>43101</v>
      </c>
      <c r="B278" s="7">
        <v>1.242</v>
      </c>
      <c r="C278" s="7">
        <v>1.2001999999999999</v>
      </c>
      <c r="D278" s="7">
        <v>1.2538</v>
      </c>
      <c r="E278" s="7">
        <v>1.1916</v>
      </c>
      <c r="F278" s="6">
        <v>3.5299999999999998E-2</v>
      </c>
    </row>
    <row r="279" spans="1:6" x14ac:dyDescent="0.3">
      <c r="A279" s="1">
        <v>43132</v>
      </c>
      <c r="B279" s="7">
        <v>1.2193000000000001</v>
      </c>
      <c r="C279" s="7">
        <v>1.2414000000000001</v>
      </c>
      <c r="D279" s="7">
        <v>1.2556</v>
      </c>
      <c r="E279" s="7">
        <v>1.2188000000000001</v>
      </c>
      <c r="F279" s="6">
        <v>-1.83E-2</v>
      </c>
    </row>
    <row r="280" spans="1:6" x14ac:dyDescent="0.3">
      <c r="A280" s="1">
        <v>43160</v>
      </c>
      <c r="B280" s="7">
        <v>1.2321</v>
      </c>
      <c r="C280" s="7">
        <v>1.2194</v>
      </c>
      <c r="D280" s="7">
        <v>1.2477</v>
      </c>
      <c r="E280" s="7">
        <v>1.2155</v>
      </c>
      <c r="F280" s="6">
        <v>1.0500000000000001E-2</v>
      </c>
    </row>
    <row r="281" spans="1:6" x14ac:dyDescent="0.3">
      <c r="A281" s="1">
        <v>43191</v>
      </c>
      <c r="B281" s="7">
        <v>1.2077</v>
      </c>
      <c r="C281" s="7">
        <v>1.2323</v>
      </c>
      <c r="D281" s="7">
        <v>1.2414000000000001</v>
      </c>
      <c r="E281" s="7">
        <v>1.2055</v>
      </c>
      <c r="F281" s="6">
        <v>-1.9800000000000002E-2</v>
      </c>
    </row>
    <row r="282" spans="1:6" x14ac:dyDescent="0.3">
      <c r="A282" s="1">
        <v>43221</v>
      </c>
      <c r="B282" s="7">
        <v>1.169</v>
      </c>
      <c r="C282" s="7">
        <v>1.2077</v>
      </c>
      <c r="D282" s="7">
        <v>1.2088000000000001</v>
      </c>
      <c r="E282" s="7">
        <v>1.1509</v>
      </c>
      <c r="F282" s="6">
        <v>-3.2000000000000001E-2</v>
      </c>
    </row>
    <row r="283" spans="1:6" x14ac:dyDescent="0.3">
      <c r="A283" s="1">
        <v>43252</v>
      </c>
      <c r="B283" s="7">
        <v>1.1682999999999999</v>
      </c>
      <c r="C283" s="7">
        <v>1.1693</v>
      </c>
      <c r="D283" s="7">
        <v>1.1853</v>
      </c>
      <c r="E283" s="7">
        <v>1.1508</v>
      </c>
      <c r="F283" s="6">
        <v>-5.9999999999999995E-4</v>
      </c>
    </row>
    <row r="284" spans="1:6" x14ac:dyDescent="0.3">
      <c r="A284" s="1">
        <v>43282</v>
      </c>
      <c r="B284" s="7">
        <v>1.1691</v>
      </c>
      <c r="C284" s="7">
        <v>1.1651</v>
      </c>
      <c r="D284" s="7">
        <v>1.1791</v>
      </c>
      <c r="E284" s="7">
        <v>1.1573</v>
      </c>
      <c r="F284" s="6">
        <v>6.9999999999999999E-4</v>
      </c>
    </row>
    <row r="285" spans="1:6" x14ac:dyDescent="0.3">
      <c r="A285" s="1">
        <v>43313</v>
      </c>
      <c r="B285" s="7">
        <v>1.1598999999999999</v>
      </c>
      <c r="C285" s="7">
        <v>1.1691</v>
      </c>
      <c r="D285" s="7">
        <v>1.1734</v>
      </c>
      <c r="E285" s="7">
        <v>1.1298999999999999</v>
      </c>
      <c r="F285" s="6">
        <v>-7.9000000000000008E-3</v>
      </c>
    </row>
    <row r="286" spans="1:6" x14ac:dyDescent="0.3">
      <c r="A286" s="1">
        <v>43344</v>
      </c>
      <c r="B286" s="7">
        <v>1.1608000000000001</v>
      </c>
      <c r="C286" s="7">
        <v>1.1596</v>
      </c>
      <c r="D286" s="7">
        <v>1.1816</v>
      </c>
      <c r="E286" s="7">
        <v>1.1525000000000001</v>
      </c>
      <c r="F286" s="6">
        <v>8.0000000000000004E-4</v>
      </c>
    </row>
    <row r="287" spans="1:6" x14ac:dyDescent="0.3">
      <c r="A287" s="1">
        <v>43374</v>
      </c>
      <c r="B287" s="7">
        <v>1.131</v>
      </c>
      <c r="C287" s="7">
        <v>1.1608000000000001</v>
      </c>
      <c r="D287" s="7">
        <v>1.1629</v>
      </c>
      <c r="E287" s="7">
        <v>1.1301000000000001</v>
      </c>
      <c r="F287" s="6">
        <v>-2.5700000000000001E-2</v>
      </c>
    </row>
    <row r="288" spans="1:6" x14ac:dyDescent="0.3">
      <c r="A288" s="1">
        <v>43405</v>
      </c>
      <c r="B288" s="7">
        <v>1.1315</v>
      </c>
      <c r="C288" s="7">
        <v>1.1311</v>
      </c>
      <c r="D288" s="7">
        <v>1.1500999999999999</v>
      </c>
      <c r="E288" s="7">
        <v>1.1214</v>
      </c>
      <c r="F288" s="6">
        <v>4.0000000000000002E-4</v>
      </c>
    </row>
    <row r="289" spans="1:6" x14ac:dyDescent="0.3">
      <c r="A289" s="1">
        <v>43435</v>
      </c>
      <c r="B289" s="7">
        <v>1.1469</v>
      </c>
      <c r="C289" s="7">
        <v>1.1314</v>
      </c>
      <c r="D289" s="7">
        <v>1.1487000000000001</v>
      </c>
      <c r="E289" s="7">
        <v>1.1268</v>
      </c>
      <c r="F289" s="6">
        <v>1.3599999999999999E-2</v>
      </c>
    </row>
    <row r="290" spans="1:6" x14ac:dyDescent="0.3">
      <c r="A290" s="1">
        <v>43466</v>
      </c>
      <c r="B290" s="7">
        <v>1.1444000000000001</v>
      </c>
      <c r="C290" s="7">
        <v>1.1466000000000001</v>
      </c>
      <c r="D290" s="7">
        <v>1.1571</v>
      </c>
      <c r="E290" s="7">
        <v>1.1288</v>
      </c>
      <c r="F290" s="6">
        <v>-2.2000000000000001E-3</v>
      </c>
    </row>
    <row r="291" spans="1:6" x14ac:dyDescent="0.3">
      <c r="A291" s="1">
        <v>43497</v>
      </c>
      <c r="B291" s="7">
        <v>1.137</v>
      </c>
      <c r="C291" s="7">
        <v>1.1447000000000001</v>
      </c>
      <c r="D291" s="7">
        <v>1.1489</v>
      </c>
      <c r="E291" s="7">
        <v>1.1233</v>
      </c>
      <c r="F291" s="6">
        <v>-6.4999999999999997E-3</v>
      </c>
    </row>
    <row r="292" spans="1:6" x14ac:dyDescent="0.3">
      <c r="A292" s="1">
        <v>43525</v>
      </c>
      <c r="B292" s="7">
        <v>1.1216999999999999</v>
      </c>
      <c r="C292" s="7">
        <v>1.1371</v>
      </c>
      <c r="D292" s="7">
        <v>1.145</v>
      </c>
      <c r="E292" s="7">
        <v>1.1175999999999999</v>
      </c>
      <c r="F292" s="6">
        <v>-1.35E-2</v>
      </c>
    </row>
    <row r="293" spans="1:6" x14ac:dyDescent="0.3">
      <c r="A293" s="1">
        <v>43556</v>
      </c>
      <c r="B293" s="7">
        <v>1.1214999999999999</v>
      </c>
      <c r="C293" s="7">
        <v>1.1217999999999999</v>
      </c>
      <c r="D293" s="7">
        <v>1.1327</v>
      </c>
      <c r="E293" s="7">
        <v>1.1111</v>
      </c>
      <c r="F293" s="6">
        <v>-2.0000000000000001E-4</v>
      </c>
    </row>
    <row r="294" spans="1:6" x14ac:dyDescent="0.3">
      <c r="A294" s="1">
        <v>43586</v>
      </c>
      <c r="B294" s="7">
        <v>1.1167</v>
      </c>
      <c r="C294" s="7">
        <v>1.1214999999999999</v>
      </c>
      <c r="D294" s="7">
        <v>1.1266</v>
      </c>
      <c r="E294" s="7">
        <v>1.1107</v>
      </c>
      <c r="F294" s="6">
        <v>-4.3E-3</v>
      </c>
    </row>
    <row r="295" spans="1:6" x14ac:dyDescent="0.3">
      <c r="A295" s="1">
        <v>43617</v>
      </c>
      <c r="B295" s="7">
        <v>1.1368</v>
      </c>
      <c r="C295" s="7">
        <v>1.1168</v>
      </c>
      <c r="D295" s="7">
        <v>1.1413</v>
      </c>
      <c r="E295" s="7">
        <v>1.1155999999999999</v>
      </c>
      <c r="F295" s="6">
        <v>1.7999999999999999E-2</v>
      </c>
    </row>
    <row r="296" spans="1:6" x14ac:dyDescent="0.3">
      <c r="A296" s="1">
        <v>43647</v>
      </c>
      <c r="B296" s="7">
        <v>1.1073999999999999</v>
      </c>
      <c r="C296" s="7">
        <v>1.1375999999999999</v>
      </c>
      <c r="D296" s="7">
        <v>1.1375999999999999</v>
      </c>
      <c r="E296" s="7">
        <v>1.1059000000000001</v>
      </c>
      <c r="F296" s="6">
        <v>-2.5899999999999999E-2</v>
      </c>
    </row>
    <row r="297" spans="1:6" x14ac:dyDescent="0.3">
      <c r="A297" s="1">
        <v>43678</v>
      </c>
      <c r="B297" s="7">
        <v>1.0989</v>
      </c>
      <c r="C297" s="7">
        <v>1.1075999999999999</v>
      </c>
      <c r="D297" s="7">
        <v>1.125</v>
      </c>
      <c r="E297" s="7">
        <v>1.0963000000000001</v>
      </c>
      <c r="F297" s="6">
        <v>-7.7000000000000002E-3</v>
      </c>
    </row>
    <row r="298" spans="1:6" x14ac:dyDescent="0.3">
      <c r="A298" s="1">
        <v>43709</v>
      </c>
      <c r="B298" s="7">
        <v>1.0898000000000001</v>
      </c>
      <c r="C298" s="7">
        <v>1.0989</v>
      </c>
      <c r="D298" s="7">
        <v>1.111</v>
      </c>
      <c r="E298" s="7">
        <v>1.0884</v>
      </c>
      <c r="F298" s="6">
        <v>-8.3000000000000001E-3</v>
      </c>
    </row>
    <row r="299" spans="1:6" x14ac:dyDescent="0.3">
      <c r="A299" s="1">
        <v>43739</v>
      </c>
      <c r="B299" s="7">
        <v>1.115</v>
      </c>
      <c r="C299" s="7">
        <v>1.0900000000000001</v>
      </c>
      <c r="D299" s="7">
        <v>1.1180000000000001</v>
      </c>
      <c r="E299" s="7">
        <v>1.0878000000000001</v>
      </c>
      <c r="F299" s="6">
        <v>2.3099999999999999E-2</v>
      </c>
    </row>
    <row r="300" spans="1:6" x14ac:dyDescent="0.3">
      <c r="A300" s="1">
        <v>43770</v>
      </c>
      <c r="B300" s="7">
        <v>1.1014999999999999</v>
      </c>
      <c r="C300" s="7">
        <v>1.1152</v>
      </c>
      <c r="D300" s="7">
        <v>1.1175999999999999</v>
      </c>
      <c r="E300" s="7">
        <v>1.0980000000000001</v>
      </c>
      <c r="F300" s="6">
        <v>-1.21E-2</v>
      </c>
    </row>
    <row r="301" spans="1:6" x14ac:dyDescent="0.3">
      <c r="A301" s="1">
        <v>43800</v>
      </c>
      <c r="B301" s="7">
        <v>1.121</v>
      </c>
      <c r="C301" s="7">
        <v>1.1013999999999999</v>
      </c>
      <c r="D301" s="7">
        <v>1.1240000000000001</v>
      </c>
      <c r="E301" s="7">
        <v>1.1003000000000001</v>
      </c>
      <c r="F301" s="6">
        <v>1.77E-2</v>
      </c>
    </row>
    <row r="302" spans="1:6" x14ac:dyDescent="0.3">
      <c r="A302" s="1">
        <v>43831</v>
      </c>
      <c r="B302" s="7">
        <v>1.1093</v>
      </c>
      <c r="C302" s="7">
        <v>1.1213</v>
      </c>
      <c r="D302" s="7">
        <v>1.1227</v>
      </c>
      <c r="E302" s="7">
        <v>1.0991</v>
      </c>
      <c r="F302" s="6">
        <v>-1.04E-2</v>
      </c>
    </row>
    <row r="303" spans="1:6" x14ac:dyDescent="0.3">
      <c r="A303" s="1">
        <v>43862</v>
      </c>
      <c r="B303" s="7">
        <v>1.1025</v>
      </c>
      <c r="C303" s="7">
        <v>1.1092</v>
      </c>
      <c r="D303" s="7">
        <v>1.1095999999999999</v>
      </c>
      <c r="E303" s="7">
        <v>1.0775999999999999</v>
      </c>
      <c r="F303" s="6">
        <v>-6.1000000000000004E-3</v>
      </c>
    </row>
    <row r="304" spans="1:6" x14ac:dyDescent="0.3">
      <c r="A304" s="1">
        <v>43891</v>
      </c>
      <c r="B304" s="7">
        <v>1.1029</v>
      </c>
      <c r="C304" s="7">
        <v>1.1003000000000001</v>
      </c>
      <c r="D304" s="7">
        <v>1.1494</v>
      </c>
      <c r="E304" s="7">
        <v>1.0637000000000001</v>
      </c>
      <c r="F304" s="6">
        <v>4.0000000000000002E-4</v>
      </c>
    </row>
    <row r="305" spans="1:6" x14ac:dyDescent="0.3">
      <c r="A305" s="1">
        <v>43922</v>
      </c>
      <c r="B305" s="7">
        <v>1.0954999999999999</v>
      </c>
      <c r="C305" s="7">
        <v>1.1031</v>
      </c>
      <c r="D305" s="7">
        <v>1.1040000000000001</v>
      </c>
      <c r="E305" s="7">
        <v>1.0726</v>
      </c>
      <c r="F305" s="6">
        <v>-6.7000000000000002E-3</v>
      </c>
    </row>
    <row r="306" spans="1:6" x14ac:dyDescent="0.3">
      <c r="A306" s="1">
        <v>43952</v>
      </c>
      <c r="B306" s="7">
        <v>1.1097999999999999</v>
      </c>
      <c r="C306" s="7">
        <v>1.0955999999999999</v>
      </c>
      <c r="D306" s="7">
        <v>1.1146</v>
      </c>
      <c r="E306" s="7">
        <v>1.0766</v>
      </c>
      <c r="F306" s="6">
        <v>1.3100000000000001E-2</v>
      </c>
    </row>
    <row r="307" spans="1:6" x14ac:dyDescent="0.3">
      <c r="A307" s="1">
        <v>43983</v>
      </c>
      <c r="B307" s="7">
        <v>1.1231</v>
      </c>
      <c r="C307" s="7">
        <v>1.1096999999999999</v>
      </c>
      <c r="D307" s="7">
        <v>1.1423000000000001</v>
      </c>
      <c r="E307" s="7">
        <v>1.1094999999999999</v>
      </c>
      <c r="F307" s="6">
        <v>1.2E-2</v>
      </c>
    </row>
    <row r="308" spans="1:6" x14ac:dyDescent="0.3">
      <c r="A308" s="1">
        <v>44013</v>
      </c>
      <c r="B308" s="7">
        <v>1.1774</v>
      </c>
      <c r="C308" s="7">
        <v>1.1233</v>
      </c>
      <c r="D308" s="7">
        <v>1.1910000000000001</v>
      </c>
      <c r="E308" s="7">
        <v>1.1185</v>
      </c>
      <c r="F308" s="6">
        <v>4.8300000000000003E-2</v>
      </c>
    </row>
    <row r="309" spans="1:6" x14ac:dyDescent="0.3">
      <c r="A309" s="1">
        <v>44044</v>
      </c>
      <c r="B309" s="7">
        <v>1.1936</v>
      </c>
      <c r="C309" s="7">
        <v>1.1782999999999999</v>
      </c>
      <c r="D309" s="7">
        <v>1.1967000000000001</v>
      </c>
      <c r="E309" s="7">
        <v>1.1696</v>
      </c>
      <c r="F309" s="6">
        <v>1.38E-2</v>
      </c>
    </row>
    <row r="310" spans="1:6" x14ac:dyDescent="0.3">
      <c r="A310" s="1">
        <v>44075</v>
      </c>
      <c r="B310" s="7">
        <v>1.1718</v>
      </c>
      <c r="C310" s="7">
        <v>1.1936</v>
      </c>
      <c r="D310" s="7">
        <v>1.2012</v>
      </c>
      <c r="E310" s="7">
        <v>1.1612</v>
      </c>
      <c r="F310" s="6">
        <v>-1.83E-2</v>
      </c>
    </row>
    <row r="311" spans="1:6" x14ac:dyDescent="0.3">
      <c r="A311" s="1">
        <v>44105</v>
      </c>
      <c r="B311" s="7">
        <v>1.1647000000000001</v>
      </c>
      <c r="C311" s="7">
        <v>1.1718999999999999</v>
      </c>
      <c r="D311" s="7">
        <v>1.1881999999999999</v>
      </c>
      <c r="E311" s="7">
        <v>1.1638999999999999</v>
      </c>
      <c r="F311" s="6">
        <v>-6.1000000000000004E-3</v>
      </c>
    </row>
    <row r="312" spans="1:6" x14ac:dyDescent="0.3">
      <c r="A312" s="1">
        <v>44136</v>
      </c>
      <c r="B312" s="7">
        <v>1.1928000000000001</v>
      </c>
      <c r="C312" s="7">
        <v>1.1657999999999999</v>
      </c>
      <c r="D312" s="7">
        <v>1.2003999999999999</v>
      </c>
      <c r="E312" s="7">
        <v>1.1603000000000001</v>
      </c>
      <c r="F312" s="6">
        <v>2.41E-2</v>
      </c>
    </row>
    <row r="313" spans="1:6" x14ac:dyDescent="0.3">
      <c r="A313" s="1">
        <v>44166</v>
      </c>
      <c r="B313" s="7">
        <v>1.2213000000000001</v>
      </c>
      <c r="C313" s="7">
        <v>1.1928000000000001</v>
      </c>
      <c r="D313" s="7">
        <v>1.2311000000000001</v>
      </c>
      <c r="E313" s="7">
        <v>1.1926000000000001</v>
      </c>
      <c r="F313" s="6">
        <v>2.3900000000000001E-2</v>
      </c>
    </row>
    <row r="314" spans="1:6" x14ac:dyDescent="0.3">
      <c r="A314" s="1">
        <v>44197</v>
      </c>
      <c r="B314" s="7">
        <v>1.2136</v>
      </c>
      <c r="C314" s="7">
        <v>1.2216</v>
      </c>
      <c r="D314" s="7">
        <v>1.2350000000000001</v>
      </c>
      <c r="E314" s="7">
        <v>1.2054</v>
      </c>
      <c r="F314" s="6">
        <v>-6.3E-3</v>
      </c>
    </row>
    <row r="315" spans="1:6" x14ac:dyDescent="0.3">
      <c r="A315" s="1">
        <v>44228</v>
      </c>
      <c r="B315" s="7">
        <v>1.2074</v>
      </c>
      <c r="C315" s="7">
        <v>1.214</v>
      </c>
      <c r="D315" s="7">
        <v>1.2242999999999999</v>
      </c>
      <c r="E315" s="7">
        <v>1.1952</v>
      </c>
      <c r="F315" s="6">
        <v>-5.1000000000000004E-3</v>
      </c>
    </row>
    <row r="316" spans="1:6" x14ac:dyDescent="0.3">
      <c r="A316" s="1">
        <v>44256</v>
      </c>
      <c r="B316" s="7">
        <v>1.1728000000000001</v>
      </c>
      <c r="C316" s="7">
        <v>1.2079</v>
      </c>
      <c r="D316" s="7">
        <v>1.2113</v>
      </c>
      <c r="E316" s="7">
        <v>1.1702999999999999</v>
      </c>
      <c r="F316" s="6">
        <v>-2.87E-2</v>
      </c>
    </row>
    <row r="317" spans="1:6" x14ac:dyDescent="0.3">
      <c r="A317" s="1">
        <v>44287</v>
      </c>
      <c r="B317" s="7">
        <v>1.2018</v>
      </c>
      <c r="C317" s="7">
        <v>1.1731</v>
      </c>
      <c r="D317" s="7">
        <v>1.2150000000000001</v>
      </c>
      <c r="E317" s="7">
        <v>1.1712</v>
      </c>
      <c r="F317" s="6">
        <v>2.47E-2</v>
      </c>
    </row>
    <row r="318" spans="1:6" x14ac:dyDescent="0.3">
      <c r="A318" s="1">
        <v>44317</v>
      </c>
      <c r="B318" s="7">
        <v>1.2224999999999999</v>
      </c>
      <c r="C318" s="7">
        <v>1.2031000000000001</v>
      </c>
      <c r="D318" s="7">
        <v>1.2266999999999999</v>
      </c>
      <c r="E318" s="7">
        <v>1.1984999999999999</v>
      </c>
      <c r="F318" s="6">
        <v>1.72E-2</v>
      </c>
    </row>
    <row r="319" spans="1:6" x14ac:dyDescent="0.3">
      <c r="A319" s="1">
        <v>44348</v>
      </c>
      <c r="B319" s="7">
        <v>1.1855</v>
      </c>
      <c r="C319" s="7">
        <v>1.2226999999999999</v>
      </c>
      <c r="D319" s="7">
        <v>1.2255</v>
      </c>
      <c r="E319" s="7">
        <v>1.1845000000000001</v>
      </c>
      <c r="F319" s="6">
        <v>-3.0300000000000001E-2</v>
      </c>
    </row>
    <row r="320" spans="1:6" x14ac:dyDescent="0.3">
      <c r="A320" s="1">
        <v>44378</v>
      </c>
      <c r="B320" s="7">
        <v>1.1870000000000001</v>
      </c>
      <c r="C320" s="7">
        <v>1.1859</v>
      </c>
      <c r="D320" s="7">
        <v>1.1910000000000001</v>
      </c>
      <c r="E320" s="7">
        <v>1.1752</v>
      </c>
      <c r="F320" s="6">
        <v>1.2999999999999999E-3</v>
      </c>
    </row>
    <row r="321" spans="1:6" x14ac:dyDescent="0.3">
      <c r="A321" s="1">
        <v>44409</v>
      </c>
      <c r="B321" s="7">
        <v>1.1807000000000001</v>
      </c>
      <c r="C321" s="7">
        <v>1.1863999999999999</v>
      </c>
      <c r="D321" s="7">
        <v>1.1900999999999999</v>
      </c>
      <c r="E321" s="7">
        <v>1.1664000000000001</v>
      </c>
      <c r="F321" s="6">
        <v>-5.3E-3</v>
      </c>
    </row>
    <row r="322" spans="1:6" x14ac:dyDescent="0.3">
      <c r="A322" s="1">
        <v>44440</v>
      </c>
      <c r="B322" s="7">
        <v>1.1580999999999999</v>
      </c>
      <c r="C322" s="7">
        <v>1.181</v>
      </c>
      <c r="D322" s="7">
        <v>1.1910000000000001</v>
      </c>
      <c r="E322" s="7">
        <v>1.1561999999999999</v>
      </c>
      <c r="F322" s="6">
        <v>-1.9099999999999999E-2</v>
      </c>
    </row>
    <row r="323" spans="1:6" x14ac:dyDescent="0.3">
      <c r="A323" s="1">
        <v>44470</v>
      </c>
      <c r="B323" s="7">
        <v>1.1560999999999999</v>
      </c>
      <c r="C323" s="7">
        <v>1.1581999999999999</v>
      </c>
      <c r="D323" s="7">
        <v>1.1693</v>
      </c>
      <c r="E323" s="7">
        <v>1.1524000000000001</v>
      </c>
      <c r="F323" s="6">
        <v>-1.6999999999999999E-3</v>
      </c>
    </row>
    <row r="324" spans="1:6" x14ac:dyDescent="0.3">
      <c r="A324" s="1">
        <v>44501</v>
      </c>
      <c r="B324" s="7">
        <v>1.1335999999999999</v>
      </c>
      <c r="C324" s="7">
        <v>1.1558999999999999</v>
      </c>
      <c r="D324" s="7">
        <v>1.1617</v>
      </c>
      <c r="E324" s="7">
        <v>1.1185</v>
      </c>
      <c r="F324" s="6">
        <v>-1.95E-2</v>
      </c>
    </row>
    <row r="325" spans="1:6" x14ac:dyDescent="0.3">
      <c r="A325" s="1">
        <v>44531</v>
      </c>
      <c r="B325" s="7">
        <v>1.1368</v>
      </c>
      <c r="C325" s="7">
        <v>1.1338999999999999</v>
      </c>
      <c r="D325" s="7">
        <v>1.1387</v>
      </c>
      <c r="E325" s="7">
        <v>1.1221000000000001</v>
      </c>
      <c r="F325" s="6">
        <v>2.8E-3</v>
      </c>
    </row>
    <row r="326" spans="1:6" x14ac:dyDescent="0.3">
      <c r="A326" s="1">
        <v>44562</v>
      </c>
      <c r="B326" s="7">
        <v>1.1233</v>
      </c>
      <c r="C326" s="7">
        <v>1.1365000000000001</v>
      </c>
      <c r="D326" s="7">
        <v>1.1484000000000001</v>
      </c>
      <c r="E326" s="7">
        <v>1.1121000000000001</v>
      </c>
      <c r="F326" s="6">
        <v>-1.1900000000000001E-2</v>
      </c>
    </row>
    <row r="327" spans="1:6" x14ac:dyDescent="0.3">
      <c r="A327" s="1">
        <v>44593</v>
      </c>
      <c r="B327" s="7">
        <v>1.1218999999999999</v>
      </c>
      <c r="C327" s="7">
        <v>1.1234</v>
      </c>
      <c r="D327" s="7">
        <v>1.1496</v>
      </c>
      <c r="E327" s="7">
        <v>1.1106</v>
      </c>
      <c r="F327" s="6">
        <v>-1.1999999999999999E-3</v>
      </c>
    </row>
    <row r="328" spans="1:6" x14ac:dyDescent="0.3">
      <c r="A328" s="1">
        <v>44621</v>
      </c>
      <c r="B328" s="7">
        <v>1.1065</v>
      </c>
      <c r="C328" s="7">
        <v>1.1217999999999999</v>
      </c>
      <c r="D328" s="7">
        <v>1.1234</v>
      </c>
      <c r="E328" s="7">
        <v>1.0805</v>
      </c>
      <c r="F328" s="6">
        <v>-1.37E-2</v>
      </c>
    </row>
    <row r="329" spans="1:6" x14ac:dyDescent="0.3">
      <c r="A329" s="1">
        <v>44652</v>
      </c>
      <c r="B329" s="7">
        <v>1.0541</v>
      </c>
      <c r="C329" s="7">
        <v>1.1065</v>
      </c>
      <c r="D329" s="7">
        <v>1.1076999999999999</v>
      </c>
      <c r="E329" s="7">
        <v>1.0470999999999999</v>
      </c>
      <c r="F329" s="6">
        <v>-4.7399999999999998E-2</v>
      </c>
    </row>
    <row r="330" spans="1:6" x14ac:dyDescent="0.3">
      <c r="A330" s="1">
        <v>44682</v>
      </c>
      <c r="B330" s="7">
        <v>1.0732999999999999</v>
      </c>
      <c r="C330" s="7">
        <v>1.0549999999999999</v>
      </c>
      <c r="D330" s="7">
        <v>1.0788</v>
      </c>
      <c r="E330" s="7">
        <v>1.0349999999999999</v>
      </c>
      <c r="F330" s="6">
        <v>1.8200000000000001E-2</v>
      </c>
    </row>
    <row r="331" spans="1:6" x14ac:dyDescent="0.3">
      <c r="A331" s="1">
        <v>44713</v>
      </c>
      <c r="B331" s="7">
        <v>1.0482</v>
      </c>
      <c r="C331" s="7">
        <v>1.0733999999999999</v>
      </c>
      <c r="D331" s="7">
        <v>1.0774999999999999</v>
      </c>
      <c r="E331" s="7">
        <v>1.0359</v>
      </c>
      <c r="F331" s="6">
        <v>-2.3400000000000001E-2</v>
      </c>
    </row>
    <row r="332" spans="1:6" x14ac:dyDescent="0.3">
      <c r="A332" s="1">
        <v>44743</v>
      </c>
      <c r="B332" s="7">
        <v>1.0218</v>
      </c>
      <c r="C332" s="7">
        <v>1.0481</v>
      </c>
      <c r="D332" s="7">
        <v>1.0487</v>
      </c>
      <c r="E332" s="7">
        <v>0.99519999999999997</v>
      </c>
      <c r="F332" s="6">
        <v>-2.52E-2</v>
      </c>
    </row>
    <row r="333" spans="1:6" x14ac:dyDescent="0.3">
      <c r="A333" s="1">
        <v>44774</v>
      </c>
      <c r="B333" s="7">
        <v>1.0057</v>
      </c>
      <c r="C333" s="7">
        <v>1.0218</v>
      </c>
      <c r="D333" s="7">
        <v>1.0368999999999999</v>
      </c>
      <c r="E333" s="7">
        <v>0.99</v>
      </c>
      <c r="F333" s="6">
        <v>-1.5800000000000002E-2</v>
      </c>
    </row>
    <row r="334" spans="1:6" x14ac:dyDescent="0.3">
      <c r="A334" s="1">
        <v>44805</v>
      </c>
      <c r="B334" s="7">
        <v>0.97989999999999999</v>
      </c>
      <c r="C334" s="7">
        <v>1.0055000000000001</v>
      </c>
      <c r="D334" s="7">
        <v>1.0199</v>
      </c>
      <c r="E334" s="7">
        <v>0.95350000000000001</v>
      </c>
      <c r="F334" s="6">
        <v>-2.5700000000000001E-2</v>
      </c>
    </row>
    <row r="335" spans="1:6" x14ac:dyDescent="0.3">
      <c r="A335" s="1">
        <v>44835</v>
      </c>
      <c r="B335" s="7">
        <v>0.98829999999999996</v>
      </c>
      <c r="C335" s="7">
        <v>0.98</v>
      </c>
      <c r="D335" s="7">
        <v>1.0094000000000001</v>
      </c>
      <c r="E335" s="7">
        <v>0.96319999999999995</v>
      </c>
      <c r="F335" s="6">
        <v>8.6E-3</v>
      </c>
    </row>
    <row r="336" spans="1:6" x14ac:dyDescent="0.3">
      <c r="A336" s="1">
        <v>44866</v>
      </c>
      <c r="B336" s="7">
        <v>1.0405</v>
      </c>
      <c r="C336" s="7">
        <v>0.98819999999999997</v>
      </c>
      <c r="D336" s="7">
        <v>1.0497000000000001</v>
      </c>
      <c r="E336" s="7">
        <v>0.97289999999999999</v>
      </c>
      <c r="F336" s="6">
        <v>5.28E-2</v>
      </c>
    </row>
    <row r="337" spans="1:6" x14ac:dyDescent="0.3">
      <c r="A337" s="1">
        <v>44896</v>
      </c>
      <c r="B337" s="7">
        <v>1.0702</v>
      </c>
      <c r="C337" s="7">
        <v>1.0407</v>
      </c>
      <c r="D337" s="7">
        <v>1.0737000000000001</v>
      </c>
      <c r="E337" s="7">
        <v>1.0392999999999999</v>
      </c>
      <c r="F337" s="6">
        <v>2.8500000000000001E-2</v>
      </c>
    </row>
    <row r="338" spans="1:6" x14ac:dyDescent="0.3">
      <c r="A338" s="1">
        <v>44927</v>
      </c>
      <c r="B338" s="7">
        <v>1.0862000000000001</v>
      </c>
      <c r="C338" s="7">
        <v>1.0702</v>
      </c>
      <c r="D338" s="7">
        <v>1.093</v>
      </c>
      <c r="E338" s="7">
        <v>1.0483</v>
      </c>
      <c r="F338" s="6">
        <v>1.4999999999999999E-2</v>
      </c>
    </row>
    <row r="339" spans="1:6" x14ac:dyDescent="0.3">
      <c r="A339" s="1">
        <v>44958</v>
      </c>
      <c r="B339" s="7">
        <v>1.0576000000000001</v>
      </c>
      <c r="C339" s="7">
        <v>1.0864</v>
      </c>
      <c r="D339" s="7">
        <v>1.1033999999999999</v>
      </c>
      <c r="E339" s="7">
        <v>1.0531999999999999</v>
      </c>
      <c r="F339" s="6">
        <v>-2.63E-2</v>
      </c>
    </row>
    <row r="340" spans="1:6" x14ac:dyDescent="0.3">
      <c r="A340" s="1">
        <v>44986</v>
      </c>
      <c r="B340" s="7">
        <v>1.0839000000000001</v>
      </c>
      <c r="C340" s="7">
        <v>1.0576000000000001</v>
      </c>
      <c r="D340" s="7">
        <v>1.0931</v>
      </c>
      <c r="E340" s="7">
        <v>1.0516000000000001</v>
      </c>
      <c r="F340" s="6">
        <v>2.4899999999999999E-2</v>
      </c>
    </row>
    <row r="341" spans="1:6" x14ac:dyDescent="0.3">
      <c r="A341" s="1">
        <v>45017</v>
      </c>
      <c r="B341" s="7">
        <v>1.1020000000000001</v>
      </c>
      <c r="C341" s="7">
        <v>1.0847</v>
      </c>
      <c r="D341" s="7">
        <v>1.1095999999999999</v>
      </c>
      <c r="E341" s="7">
        <v>1.0788</v>
      </c>
      <c r="F341" s="6">
        <v>1.67E-2</v>
      </c>
    </row>
    <row r="342" spans="1:6" x14ac:dyDescent="0.3">
      <c r="A342" s="1">
        <v>45047</v>
      </c>
      <c r="B342" s="7">
        <v>1.0688</v>
      </c>
      <c r="C342" s="7">
        <v>1.1034999999999999</v>
      </c>
      <c r="D342" s="7">
        <v>1.1092</v>
      </c>
      <c r="E342" s="7">
        <v>1.0633999999999999</v>
      </c>
      <c r="F342" s="6">
        <v>-3.0099999999999998E-2</v>
      </c>
    </row>
    <row r="343" spans="1:6" x14ac:dyDescent="0.3">
      <c r="A343" s="1">
        <v>45078</v>
      </c>
      <c r="B343" s="7">
        <v>1.091</v>
      </c>
      <c r="C343" s="7">
        <v>1.069</v>
      </c>
      <c r="D343" s="7">
        <v>1.1012</v>
      </c>
      <c r="E343" s="7">
        <v>1.0661</v>
      </c>
      <c r="F343" s="6">
        <v>2.0799999999999999E-2</v>
      </c>
    </row>
    <row r="344" spans="1:6" x14ac:dyDescent="0.3">
      <c r="A344" s="1">
        <v>45108</v>
      </c>
      <c r="B344" s="7">
        <v>1.0992999999999999</v>
      </c>
      <c r="C344" s="7">
        <v>1.0911</v>
      </c>
      <c r="D344" s="7">
        <v>1.1276999999999999</v>
      </c>
      <c r="E344" s="7">
        <v>1.0832999999999999</v>
      </c>
      <c r="F344" s="6">
        <v>7.6E-3</v>
      </c>
    </row>
    <row r="345" spans="1:6" x14ac:dyDescent="0.3">
      <c r="A345" s="1">
        <v>45139</v>
      </c>
      <c r="B345" s="7">
        <v>1.0841000000000001</v>
      </c>
      <c r="C345" s="7">
        <v>1.0995999999999999</v>
      </c>
      <c r="D345" s="7">
        <v>1.1065</v>
      </c>
      <c r="E345" s="7">
        <v>1.0766</v>
      </c>
      <c r="F345" s="6">
        <v>-1.38E-2</v>
      </c>
    </row>
    <row r="346" spans="1:6" x14ac:dyDescent="0.3">
      <c r="A346" s="1">
        <v>45170</v>
      </c>
      <c r="B346" s="7">
        <v>1.0569999999999999</v>
      </c>
      <c r="C346" s="7">
        <v>1.0840000000000001</v>
      </c>
      <c r="D346" s="7">
        <v>1.0883</v>
      </c>
      <c r="E346" s="7">
        <v>1.0488</v>
      </c>
      <c r="F346" s="6">
        <v>-2.5000000000000001E-2</v>
      </c>
    </row>
    <row r="347" spans="1:6" x14ac:dyDescent="0.3">
      <c r="A347" s="1">
        <v>45200</v>
      </c>
      <c r="B347" s="7">
        <v>1.0576000000000001</v>
      </c>
      <c r="C347" s="7">
        <v>1.0568</v>
      </c>
      <c r="D347" s="7">
        <v>1.0694999999999999</v>
      </c>
      <c r="E347" s="7">
        <v>1.0448</v>
      </c>
      <c r="F347" s="6">
        <v>5.9999999999999995E-4</v>
      </c>
    </row>
    <row r="348" spans="1:6" x14ac:dyDescent="0.3">
      <c r="A348" s="1">
        <v>45231</v>
      </c>
      <c r="B348" s="7">
        <v>1.0886</v>
      </c>
      <c r="C348" s="7">
        <v>1.0573999999999999</v>
      </c>
      <c r="D348" s="7">
        <v>1.1017999999999999</v>
      </c>
      <c r="E348" s="7">
        <v>1.0517000000000001</v>
      </c>
      <c r="F348" s="6">
        <v>2.93E-2</v>
      </c>
    </row>
    <row r="349" spans="1:6" x14ac:dyDescent="0.3">
      <c r="A349" s="1">
        <v>45261</v>
      </c>
      <c r="B349" s="7">
        <v>1.1035999999999999</v>
      </c>
      <c r="C349" s="7">
        <v>1.0887</v>
      </c>
      <c r="D349" s="7">
        <v>1.1141000000000001</v>
      </c>
      <c r="E349" s="7">
        <v>1.0723</v>
      </c>
      <c r="F349" s="6">
        <v>1.38E-2</v>
      </c>
    </row>
    <row r="350" spans="1:6" x14ac:dyDescent="0.3">
      <c r="A350" s="1">
        <v>45292</v>
      </c>
      <c r="B350" s="7">
        <v>1.0815999999999999</v>
      </c>
      <c r="C350" s="7">
        <v>1.1044</v>
      </c>
      <c r="D350" s="7">
        <v>1.1048</v>
      </c>
      <c r="E350" s="7">
        <v>1.0794999999999999</v>
      </c>
      <c r="F350" s="6">
        <v>-1.9900000000000001E-2</v>
      </c>
    </row>
    <row r="351" spans="1:6" x14ac:dyDescent="0.3">
      <c r="A351" s="1">
        <v>45323</v>
      </c>
      <c r="B351" s="7">
        <v>1.0803</v>
      </c>
      <c r="C351" s="7">
        <v>1.0813999999999999</v>
      </c>
      <c r="D351" s="7">
        <v>1.0898000000000001</v>
      </c>
      <c r="E351" s="7">
        <v>1.0694999999999999</v>
      </c>
      <c r="F351" s="6">
        <v>-1.1999999999999999E-3</v>
      </c>
    </row>
    <row r="352" spans="1:6" x14ac:dyDescent="0.3">
      <c r="A352" s="1">
        <v>45352</v>
      </c>
      <c r="B352" s="7">
        <v>1.0792999999999999</v>
      </c>
      <c r="C352" s="7">
        <v>1.0804</v>
      </c>
      <c r="D352" s="7">
        <v>1.0982000000000001</v>
      </c>
      <c r="E352" s="7">
        <v>1.0767</v>
      </c>
      <c r="F352" s="6">
        <v>-8.9999999999999998E-4</v>
      </c>
    </row>
    <row r="353" spans="1:6" x14ac:dyDescent="0.3">
      <c r="A353" s="1">
        <v>45383</v>
      </c>
      <c r="B353" s="7">
        <v>1.0665</v>
      </c>
      <c r="C353" s="7">
        <v>1.0788</v>
      </c>
      <c r="D353" s="7">
        <v>1.0886</v>
      </c>
      <c r="E353" s="7">
        <v>1.0601</v>
      </c>
      <c r="F353" s="6">
        <v>-1.1900000000000001E-2</v>
      </c>
    </row>
    <row r="354" spans="1:6" x14ac:dyDescent="0.3">
      <c r="A354" s="1">
        <v>45413</v>
      </c>
      <c r="B354" s="7">
        <v>1.0841000000000001</v>
      </c>
      <c r="C354" s="7">
        <v>1.0667</v>
      </c>
      <c r="D354" s="7">
        <v>1.0895999999999999</v>
      </c>
      <c r="E354" s="7">
        <v>1.0649</v>
      </c>
      <c r="F354" s="6">
        <v>1.6500000000000001E-2</v>
      </c>
    </row>
    <row r="355" spans="1:6" x14ac:dyDescent="0.3">
      <c r="A355" s="1">
        <v>45444</v>
      </c>
      <c r="B355" s="7">
        <v>1.0734999999999999</v>
      </c>
      <c r="C355" s="7">
        <v>1.0851</v>
      </c>
      <c r="D355" s="7">
        <v>1.0915999999999999</v>
      </c>
      <c r="E355" s="7">
        <v>1.0666</v>
      </c>
      <c r="F355" s="6">
        <v>-9.7999999999999997E-3</v>
      </c>
    </row>
    <row r="356" spans="1:6" x14ac:dyDescent="0.3">
      <c r="A356" s="1">
        <v>45474</v>
      </c>
      <c r="B356" s="7">
        <v>1.0823</v>
      </c>
      <c r="C356" s="7">
        <v>1.0736000000000001</v>
      </c>
      <c r="D356" s="7">
        <v>1.0948</v>
      </c>
      <c r="E356" s="7">
        <v>1.0709</v>
      </c>
      <c r="F356" s="6">
        <v>8.2000000000000007E-3</v>
      </c>
    </row>
    <row r="357" spans="1:6" x14ac:dyDescent="0.3">
      <c r="A357" s="1">
        <v>45505</v>
      </c>
      <c r="B357" s="7">
        <v>1.1173999999999999</v>
      </c>
      <c r="C357" s="7">
        <v>1.0823</v>
      </c>
      <c r="D357" s="7">
        <v>1.1202000000000001</v>
      </c>
      <c r="E357" s="7">
        <v>1.0777000000000001</v>
      </c>
      <c r="F357" s="6">
        <v>3.2399999999999998E-2</v>
      </c>
    </row>
  </sheetData>
  <hyperlinks>
    <hyperlink ref="H2" r:id="rId1" xr:uid="{07FB5D05-DDEC-49E4-A3A2-E3426CFCC441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9C939-4547-4DAD-B9BD-189D390D3C8F}">
  <dimension ref="A1:N422"/>
  <sheetViews>
    <sheetView workbookViewId="0">
      <pane xSplit="1" ySplit="1" topLeftCell="B345" activePane="bottomRight" state="frozen"/>
      <selection pane="topRight" activeCell="B1" sqref="B1"/>
      <selection pane="bottomLeft" activeCell="A2" sqref="A2"/>
      <selection pane="bottomRight" activeCell="B358" sqref="B358"/>
    </sheetView>
  </sheetViews>
  <sheetFormatPr defaultRowHeight="14.4" x14ac:dyDescent="0.3"/>
  <cols>
    <col min="1" max="1" width="10.109375" bestFit="1" customWidth="1"/>
  </cols>
  <sheetData>
    <row r="1" spans="1:6" x14ac:dyDescent="0.3">
      <c r="A1" s="5" t="s">
        <v>0</v>
      </c>
      <c r="B1" s="5" t="s">
        <v>1</v>
      </c>
      <c r="C1" s="5" t="s">
        <v>13</v>
      </c>
      <c r="D1" s="5" t="str">
        <f>BRL_EUR!H1</f>
        <v>BRL/EUR</v>
      </c>
      <c r="F1" s="5"/>
    </row>
    <row r="2" spans="1:6" x14ac:dyDescent="0.3">
      <c r="A2" s="1">
        <f>BRL_EUR!A2</f>
        <v>34700</v>
      </c>
      <c r="B2" s="7">
        <f>BRL_USD!B2</f>
        <v>0.84050000000000002</v>
      </c>
      <c r="C2" s="7">
        <f>EUR_USD!B2</f>
        <v>1.2394000000000001</v>
      </c>
      <c r="D2" s="7">
        <f>BRL_EUR!B2</f>
        <v>1.0417000000000001</v>
      </c>
      <c r="E2" t="s">
        <v>4</v>
      </c>
      <c r="F2" s="4"/>
    </row>
    <row r="3" spans="1:6" x14ac:dyDescent="0.3">
      <c r="A3" s="1">
        <f>BRL_EUR!A3</f>
        <v>34731</v>
      </c>
      <c r="B3" s="7">
        <f>BRL_USD!B3</f>
        <v>0.85050000000000003</v>
      </c>
      <c r="C3" s="7">
        <f>EUR_USD!B3</f>
        <v>1.2713000000000001</v>
      </c>
      <c r="D3" s="7">
        <f>BRL_EUR!B3</f>
        <v>1.0811999999999999</v>
      </c>
      <c r="F3" s="4"/>
    </row>
    <row r="4" spans="1:6" x14ac:dyDescent="0.3">
      <c r="A4" s="1">
        <f>BRL_EUR!A4</f>
        <v>34759</v>
      </c>
      <c r="B4" s="7">
        <f>BRL_USD!B4</f>
        <v>0.9</v>
      </c>
      <c r="C4" s="7">
        <f>EUR_USD!B4</f>
        <v>1.3319000000000001</v>
      </c>
      <c r="D4" s="7">
        <f>BRL_EUR!B4</f>
        <v>1.1987000000000001</v>
      </c>
    </row>
    <row r="5" spans="1:6" x14ac:dyDescent="0.3">
      <c r="A5" s="1">
        <f>BRL_EUR!A5</f>
        <v>34790</v>
      </c>
      <c r="B5" s="7">
        <f>BRL_USD!B5</f>
        <v>0.91749999999999998</v>
      </c>
      <c r="C5" s="7">
        <f>EUR_USD!B5</f>
        <v>1.3250999999999999</v>
      </c>
      <c r="D5" s="7">
        <f>BRL_EUR!B5</f>
        <v>1.2158</v>
      </c>
    </row>
    <row r="6" spans="1:6" x14ac:dyDescent="0.3">
      <c r="A6" s="1">
        <f>BRL_EUR!A6</f>
        <v>34820</v>
      </c>
      <c r="B6" s="7">
        <f>BRL_USD!B6</f>
        <v>0.90549999999999997</v>
      </c>
      <c r="C6" s="7">
        <f>EUR_USD!B6</f>
        <v>1.3049999999999999</v>
      </c>
      <c r="D6" s="7">
        <f>BRL_EUR!B6</f>
        <v>1.1817</v>
      </c>
    </row>
    <row r="7" spans="1:6" x14ac:dyDescent="0.3">
      <c r="A7" s="1">
        <f>BRL_EUR!A7</f>
        <v>34851</v>
      </c>
      <c r="B7" s="7">
        <f>BRL_USD!B7</f>
        <v>0.91930000000000001</v>
      </c>
      <c r="C7" s="7">
        <f>EUR_USD!B7</f>
        <v>1.3321000000000001</v>
      </c>
      <c r="D7" s="7">
        <f>BRL_EUR!B7</f>
        <v>1.2244999999999999</v>
      </c>
    </row>
    <row r="8" spans="1:6" x14ac:dyDescent="0.3">
      <c r="A8" s="1">
        <f>BRL_EUR!A8</f>
        <v>34881</v>
      </c>
      <c r="B8" s="7">
        <f>BRL_USD!B8</f>
        <v>0.93510000000000004</v>
      </c>
      <c r="C8" s="7">
        <f>EUR_USD!B8</f>
        <v>1.3405</v>
      </c>
      <c r="D8" s="7">
        <f>BRL_EUR!B8</f>
        <v>1.2534000000000001</v>
      </c>
    </row>
    <row r="9" spans="1:6" x14ac:dyDescent="0.3">
      <c r="A9" s="1">
        <f>BRL_EUR!A9</f>
        <v>34912</v>
      </c>
      <c r="B9" s="7">
        <f>BRL_USD!B9</f>
        <v>0.94920000000000004</v>
      </c>
      <c r="C9" s="7">
        <f>EUR_USD!B9</f>
        <v>1.2746</v>
      </c>
      <c r="D9" s="7">
        <f>BRL_EUR!B9</f>
        <v>1.2099</v>
      </c>
    </row>
    <row r="10" spans="1:6" x14ac:dyDescent="0.3">
      <c r="A10" s="1">
        <f>BRL_EUR!A10</f>
        <v>34943</v>
      </c>
      <c r="B10" s="7">
        <f>BRL_USD!B10</f>
        <v>0.95289999999999997</v>
      </c>
      <c r="C10" s="7">
        <f>EUR_USD!B10</f>
        <v>1.2970999999999999</v>
      </c>
      <c r="D10" s="7">
        <f>BRL_EUR!B10</f>
        <v>1.2361</v>
      </c>
    </row>
    <row r="11" spans="1:6" x14ac:dyDescent="0.3">
      <c r="A11" s="1">
        <f>BRL_EUR!A11</f>
        <v>34973</v>
      </c>
      <c r="B11" s="7">
        <f>BRL_USD!B11</f>
        <v>0.96150000000000002</v>
      </c>
      <c r="C11" s="7">
        <f>EUR_USD!B11</f>
        <v>1.3012999999999999</v>
      </c>
      <c r="D11" s="7">
        <f>BRL_EUR!B11</f>
        <v>1.2511000000000001</v>
      </c>
    </row>
    <row r="12" spans="1:6" x14ac:dyDescent="0.3">
      <c r="A12" s="1">
        <f>BRL_EUR!A12</f>
        <v>35004</v>
      </c>
      <c r="B12" s="7">
        <f>BRL_USD!B12</f>
        <v>0.96599999999999997</v>
      </c>
      <c r="C12" s="7">
        <f>EUR_USD!B12</f>
        <v>1.2755000000000001</v>
      </c>
      <c r="D12" s="7">
        <f>BRL_EUR!B12</f>
        <v>1.2322</v>
      </c>
    </row>
    <row r="13" spans="1:6" x14ac:dyDescent="0.3">
      <c r="A13" s="1">
        <f>BRL_EUR!A13</f>
        <v>35034</v>
      </c>
      <c r="B13" s="7">
        <f>BRL_USD!B13</f>
        <v>0.97189999999999999</v>
      </c>
      <c r="C13" s="7">
        <f>EUR_USD!B13</f>
        <v>1.2777000000000001</v>
      </c>
      <c r="D13" s="7">
        <f>BRL_EUR!B13</f>
        <v>1.242</v>
      </c>
    </row>
    <row r="14" spans="1:6" x14ac:dyDescent="0.3">
      <c r="A14" s="1">
        <f>BRL_EUR!A14</f>
        <v>35065</v>
      </c>
      <c r="B14" s="7">
        <f>BRL_USD!B14</f>
        <v>0.97799999999999998</v>
      </c>
      <c r="C14" s="7">
        <f>EUR_USD!B14</f>
        <v>1.234</v>
      </c>
      <c r="D14" s="7">
        <f>BRL_EUR!B14</f>
        <v>1.2069000000000001</v>
      </c>
    </row>
    <row r="15" spans="1:6" x14ac:dyDescent="0.3">
      <c r="A15" s="1">
        <f>BRL_EUR!A15</f>
        <v>35096</v>
      </c>
      <c r="B15" s="7">
        <f>BRL_USD!B15</f>
        <v>0.98450000000000004</v>
      </c>
      <c r="C15" s="7">
        <f>EUR_USD!B15</f>
        <v>1.2551000000000001</v>
      </c>
      <c r="D15" s="7">
        <f>BRL_EUR!B15</f>
        <v>1.2357</v>
      </c>
    </row>
    <row r="16" spans="1:6" x14ac:dyDescent="0.3">
      <c r="A16" s="1">
        <f>BRL_EUR!A16</f>
        <v>35125</v>
      </c>
      <c r="B16" s="7">
        <f>BRL_USD!B16</f>
        <v>0.98770000000000002</v>
      </c>
      <c r="C16" s="7">
        <f>EUR_USD!B16</f>
        <v>1.2557</v>
      </c>
      <c r="D16" s="7">
        <f>BRL_EUR!B16</f>
        <v>1.2403</v>
      </c>
    </row>
    <row r="17" spans="1:4" x14ac:dyDescent="0.3">
      <c r="A17" s="1">
        <f>BRL_EUR!A17</f>
        <v>35156</v>
      </c>
      <c r="B17" s="7">
        <f>BRL_USD!B17</f>
        <v>0.99199999999999999</v>
      </c>
      <c r="C17" s="7">
        <f>EUR_USD!B17</f>
        <v>1.2269000000000001</v>
      </c>
      <c r="D17" s="7">
        <f>BRL_EUR!B17</f>
        <v>1.2171000000000001</v>
      </c>
    </row>
    <row r="18" spans="1:4" x14ac:dyDescent="0.3">
      <c r="A18" s="1">
        <f>BRL_EUR!A18</f>
        <v>35186</v>
      </c>
      <c r="B18" s="7">
        <f>BRL_USD!B18</f>
        <v>0.99829999999999997</v>
      </c>
      <c r="C18" s="7">
        <f>EUR_USD!B18</f>
        <v>1.2392000000000001</v>
      </c>
      <c r="D18" s="7">
        <f>BRL_EUR!B18</f>
        <v>1.2370000000000001</v>
      </c>
    </row>
    <row r="19" spans="1:4" x14ac:dyDescent="0.3">
      <c r="A19" s="1">
        <f>BRL_EUR!A19</f>
        <v>35217</v>
      </c>
      <c r="B19" s="7">
        <f>BRL_USD!B19</f>
        <v>1.0042</v>
      </c>
      <c r="C19" s="7">
        <f>EUR_USD!B19</f>
        <v>1.2432000000000001</v>
      </c>
      <c r="D19" s="7">
        <f>BRL_EUR!B19</f>
        <v>1.2484</v>
      </c>
    </row>
    <row r="20" spans="1:4" x14ac:dyDescent="0.3">
      <c r="A20" s="1">
        <f>BRL_EUR!A20</f>
        <v>35247</v>
      </c>
      <c r="B20" s="7">
        <f>BRL_USD!B20</f>
        <v>1.0143</v>
      </c>
      <c r="C20" s="7">
        <f>EUR_USD!B20</f>
        <v>1.2766999999999999</v>
      </c>
      <c r="D20" s="7">
        <f>BRL_EUR!B20</f>
        <v>1.2948999999999999</v>
      </c>
    </row>
    <row r="21" spans="1:4" x14ac:dyDescent="0.3">
      <c r="A21" s="1">
        <f>BRL_EUR!A21</f>
        <v>35278</v>
      </c>
      <c r="B21" s="7">
        <f>BRL_USD!B21</f>
        <v>1.0165</v>
      </c>
      <c r="C21" s="7">
        <f>EUR_USD!B21</f>
        <v>1.2729999999999999</v>
      </c>
      <c r="D21" s="7">
        <f>BRL_EUR!B21</f>
        <v>1.294</v>
      </c>
    </row>
    <row r="22" spans="1:4" x14ac:dyDescent="0.3">
      <c r="A22" s="1">
        <f>BRL_EUR!A22</f>
        <v>35309</v>
      </c>
      <c r="B22" s="7">
        <f>BRL_USD!B22</f>
        <v>1.0212000000000001</v>
      </c>
      <c r="C22" s="7">
        <f>EUR_USD!B22</f>
        <v>1.2504</v>
      </c>
      <c r="D22" s="7">
        <f>BRL_EUR!B22</f>
        <v>1.2768999999999999</v>
      </c>
    </row>
    <row r="23" spans="1:4" x14ac:dyDescent="0.3">
      <c r="A23" s="1">
        <f>BRL_EUR!A23</f>
        <v>35339</v>
      </c>
      <c r="B23" s="7">
        <f>BRL_USD!B23</f>
        <v>1.0275000000000001</v>
      </c>
      <c r="C23" s="7">
        <f>EUR_USD!B23</f>
        <v>1.2642</v>
      </c>
      <c r="D23" s="7">
        <f>BRL_EUR!B23</f>
        <v>1.2989999999999999</v>
      </c>
    </row>
    <row r="24" spans="1:4" x14ac:dyDescent="0.3">
      <c r="A24" s="1">
        <f>BRL_EUR!A24</f>
        <v>35370</v>
      </c>
      <c r="B24" s="7">
        <f>BRL_USD!B24</f>
        <v>1.0327</v>
      </c>
      <c r="C24" s="7">
        <f>EUR_USD!B24</f>
        <v>1.254</v>
      </c>
      <c r="D24" s="7">
        <f>BRL_EUR!B24</f>
        <v>1.2949999999999999</v>
      </c>
    </row>
    <row r="25" spans="1:4" x14ac:dyDescent="0.3">
      <c r="A25" s="1">
        <f>BRL_EUR!A25</f>
        <v>35400</v>
      </c>
      <c r="B25" s="7">
        <f>BRL_USD!B25</f>
        <v>1.0390999999999999</v>
      </c>
      <c r="C25" s="7">
        <f>EUR_USD!B25</f>
        <v>1.2538</v>
      </c>
      <c r="D25" s="7">
        <f>BRL_EUR!B25</f>
        <v>1.3028999999999999</v>
      </c>
    </row>
    <row r="26" spans="1:4" x14ac:dyDescent="0.3">
      <c r="A26" s="1">
        <f>BRL_EUR!A26</f>
        <v>35431</v>
      </c>
      <c r="B26" s="7">
        <f>BRL_USD!B26</f>
        <v>1.0457000000000001</v>
      </c>
      <c r="C26" s="7">
        <f>EUR_USD!B26</f>
        <v>1.1796</v>
      </c>
      <c r="D26" s="7">
        <f>BRL_EUR!B26</f>
        <v>1.2335</v>
      </c>
    </row>
    <row r="27" spans="1:4" x14ac:dyDescent="0.3">
      <c r="A27" s="1">
        <f>BRL_EUR!A27</f>
        <v>35462</v>
      </c>
      <c r="B27" s="7">
        <f>BRL_USD!B27</f>
        <v>1.0509999999999999</v>
      </c>
      <c r="C27" s="7">
        <f>EUR_USD!B27</f>
        <v>1.1468</v>
      </c>
      <c r="D27" s="7">
        <f>BRL_EUR!B27</f>
        <v>1.2052</v>
      </c>
    </row>
    <row r="28" spans="1:4" x14ac:dyDescent="0.3">
      <c r="A28" s="1">
        <f>BRL_EUR!A28</f>
        <v>35490</v>
      </c>
      <c r="B28" s="7">
        <f>BRL_USD!B28</f>
        <v>1.0608</v>
      </c>
      <c r="C28" s="7">
        <f>EUR_USD!B28</f>
        <v>1.1660999999999999</v>
      </c>
      <c r="D28" s="7">
        <f>BRL_EUR!B28</f>
        <v>1.2369000000000001</v>
      </c>
    </row>
    <row r="29" spans="1:4" x14ac:dyDescent="0.3">
      <c r="A29" s="1">
        <f>BRL_EUR!A29</f>
        <v>35521</v>
      </c>
      <c r="B29" s="7">
        <f>BRL_USD!B29</f>
        <v>1.0634999999999999</v>
      </c>
      <c r="C29" s="7">
        <f>EUR_USD!B29</f>
        <v>1.1254999999999999</v>
      </c>
      <c r="D29" s="7">
        <f>BRL_EUR!B29</f>
        <v>1.1969000000000001</v>
      </c>
    </row>
    <row r="30" spans="1:4" x14ac:dyDescent="0.3">
      <c r="A30" s="1">
        <f>BRL_EUR!A30</f>
        <v>35551</v>
      </c>
      <c r="B30" s="7">
        <f>BRL_USD!B30</f>
        <v>1.0703</v>
      </c>
      <c r="C30" s="7">
        <f>EUR_USD!B30</f>
        <v>1.141</v>
      </c>
      <c r="D30" s="7">
        <f>BRL_EUR!B30</f>
        <v>1.2212000000000001</v>
      </c>
    </row>
    <row r="31" spans="1:4" x14ac:dyDescent="0.3">
      <c r="A31" s="1">
        <f>BRL_EUR!A31</f>
        <v>35582</v>
      </c>
      <c r="B31" s="7">
        <f>BRL_USD!B31</f>
        <v>1.0765</v>
      </c>
      <c r="C31" s="7">
        <f>EUR_USD!B31</f>
        <v>1.1267</v>
      </c>
      <c r="D31" s="7">
        <f>BRL_EUR!B31</f>
        <v>1.2128000000000001</v>
      </c>
    </row>
    <row r="32" spans="1:4" x14ac:dyDescent="0.3">
      <c r="A32" s="1">
        <f>BRL_EUR!A32</f>
        <v>35612</v>
      </c>
      <c r="B32" s="7">
        <f>BRL_USD!B32</f>
        <v>1.0829</v>
      </c>
      <c r="C32" s="7">
        <f>EUR_USD!B32</f>
        <v>1.0732999999999999</v>
      </c>
      <c r="D32" s="7">
        <f>BRL_EUR!B32</f>
        <v>1.1623000000000001</v>
      </c>
    </row>
    <row r="33" spans="1:4" x14ac:dyDescent="0.3">
      <c r="A33" s="1">
        <f>BRL_EUR!A33</f>
        <v>35643</v>
      </c>
      <c r="B33" s="7">
        <f>BRL_USD!B33</f>
        <v>1.0916999999999999</v>
      </c>
      <c r="C33" s="7">
        <f>EUR_USD!B33</f>
        <v>1.0878000000000001</v>
      </c>
      <c r="D33" s="7">
        <f>BRL_EUR!B33</f>
        <v>1.1875</v>
      </c>
    </row>
    <row r="34" spans="1:4" x14ac:dyDescent="0.3">
      <c r="A34" s="1">
        <f>BRL_EUR!A34</f>
        <v>35674</v>
      </c>
      <c r="B34" s="7">
        <f>BRL_USD!B34</f>
        <v>1.0960000000000001</v>
      </c>
      <c r="C34" s="7">
        <f>EUR_USD!B34</f>
        <v>1.1122000000000001</v>
      </c>
      <c r="D34" s="7">
        <f>BRL_EUR!B34</f>
        <v>1.2190000000000001</v>
      </c>
    </row>
    <row r="35" spans="1:4" x14ac:dyDescent="0.3">
      <c r="A35" s="1">
        <f>BRL_EUR!A35</f>
        <v>35704</v>
      </c>
      <c r="B35" s="7">
        <f>BRL_USD!B35</f>
        <v>1.1026</v>
      </c>
      <c r="C35" s="7">
        <f>EUR_USD!B35</f>
        <v>1.143</v>
      </c>
      <c r="D35" s="7">
        <f>BRL_EUR!B35</f>
        <v>1.2603</v>
      </c>
    </row>
    <row r="36" spans="1:4" x14ac:dyDescent="0.3">
      <c r="A36" s="1">
        <f>BRL_EUR!A36</f>
        <v>35735</v>
      </c>
      <c r="B36" s="7">
        <f>BRL_USD!B36</f>
        <v>1.109</v>
      </c>
      <c r="C36" s="7">
        <f>EUR_USD!B36</f>
        <v>1.123</v>
      </c>
      <c r="D36" s="7">
        <f>BRL_EUR!B36</f>
        <v>1.2455000000000001</v>
      </c>
    </row>
    <row r="37" spans="1:4" x14ac:dyDescent="0.3">
      <c r="A37" s="1">
        <f>BRL_EUR!A37</f>
        <v>35765</v>
      </c>
      <c r="B37" s="7">
        <f>BRL_USD!B37</f>
        <v>1.1160000000000001</v>
      </c>
      <c r="C37" s="7">
        <f>EUR_USD!B37</f>
        <v>1.0991</v>
      </c>
      <c r="D37" s="7">
        <f>BRL_EUR!B37</f>
        <v>1.2266999999999999</v>
      </c>
    </row>
    <row r="38" spans="1:4" x14ac:dyDescent="0.3">
      <c r="A38" s="1">
        <f>BRL_EUR!A38</f>
        <v>35796</v>
      </c>
      <c r="B38" s="7">
        <f>BRL_USD!B38</f>
        <v>1.1231</v>
      </c>
      <c r="C38" s="7">
        <f>EUR_USD!B38</f>
        <v>1.079</v>
      </c>
      <c r="D38" s="7">
        <f>BRL_EUR!B38</f>
        <v>1.2117</v>
      </c>
    </row>
    <row r="39" spans="1:4" x14ac:dyDescent="0.3">
      <c r="A39" s="1">
        <f>BRL_EUR!A39</f>
        <v>35827</v>
      </c>
      <c r="B39" s="7">
        <f>BRL_USD!B39</f>
        <v>1.1299999999999999</v>
      </c>
      <c r="C39" s="7">
        <f>EUR_USD!B39</f>
        <v>1.0884</v>
      </c>
      <c r="D39" s="7">
        <f>BRL_EUR!B39</f>
        <v>1.2299</v>
      </c>
    </row>
    <row r="40" spans="1:4" x14ac:dyDescent="0.3">
      <c r="A40" s="1">
        <f>BRL_EUR!A40</f>
        <v>35855</v>
      </c>
      <c r="B40" s="7">
        <f>BRL_USD!B40</f>
        <v>1.137</v>
      </c>
      <c r="C40" s="7">
        <f>EUR_USD!B40</f>
        <v>1.0768</v>
      </c>
      <c r="D40" s="7">
        <f>BRL_EUR!B40</f>
        <v>1.2242999999999999</v>
      </c>
    </row>
    <row r="41" spans="1:4" x14ac:dyDescent="0.3">
      <c r="A41" s="1">
        <f>BRL_EUR!A41</f>
        <v>35886</v>
      </c>
      <c r="B41" s="7">
        <f>BRL_USD!B41</f>
        <v>1.1435</v>
      </c>
      <c r="C41" s="7">
        <f>EUR_USD!B41</f>
        <v>1.1020000000000001</v>
      </c>
      <c r="D41" s="7">
        <f>BRL_EUR!B41</f>
        <v>1.2602</v>
      </c>
    </row>
    <row r="42" spans="1:4" x14ac:dyDescent="0.3">
      <c r="A42" s="1">
        <f>BRL_EUR!A42</f>
        <v>35916</v>
      </c>
      <c r="B42" s="7">
        <f>BRL_USD!B42</f>
        <v>1.1505000000000001</v>
      </c>
      <c r="C42" s="7">
        <f>EUR_USD!B42</f>
        <v>1.1029</v>
      </c>
      <c r="D42" s="7">
        <f>BRL_EUR!B42</f>
        <v>1.2688999999999999</v>
      </c>
    </row>
    <row r="43" spans="1:4" x14ac:dyDescent="0.3">
      <c r="A43" s="1">
        <f>BRL_EUR!A43</f>
        <v>35947</v>
      </c>
      <c r="B43" s="7">
        <f>BRL_USD!B43</f>
        <v>1.1566000000000001</v>
      </c>
      <c r="C43" s="7">
        <f>EUR_USD!B43</f>
        <v>1.0952</v>
      </c>
      <c r="D43" s="7">
        <f>BRL_EUR!B43</f>
        <v>1.2666999999999999</v>
      </c>
    </row>
    <row r="44" spans="1:4" x14ac:dyDescent="0.3">
      <c r="A44" s="1">
        <f>BRL_EUR!A44</f>
        <v>35977</v>
      </c>
      <c r="B44" s="7">
        <f>BRL_USD!B44</f>
        <v>1.1629</v>
      </c>
      <c r="C44" s="7">
        <f>EUR_USD!B44</f>
        <v>1.1094999999999999</v>
      </c>
      <c r="D44" s="7">
        <f>BRL_EUR!B44</f>
        <v>1.2903</v>
      </c>
    </row>
    <row r="45" spans="1:4" x14ac:dyDescent="0.3">
      <c r="A45" s="1">
        <f>BRL_EUR!A45</f>
        <v>36008</v>
      </c>
      <c r="B45" s="7">
        <f>BRL_USD!B45</f>
        <v>1.1768000000000001</v>
      </c>
      <c r="C45" s="7">
        <f>EUR_USD!B45</f>
        <v>1.1302000000000001</v>
      </c>
      <c r="D45" s="7">
        <f>BRL_EUR!B45</f>
        <v>1.3299000000000001</v>
      </c>
    </row>
    <row r="46" spans="1:4" x14ac:dyDescent="0.3">
      <c r="A46" s="1">
        <f>BRL_EUR!A46</f>
        <v>36039</v>
      </c>
      <c r="B46" s="7">
        <f>BRL_USD!B46</f>
        <v>1.1842999999999999</v>
      </c>
      <c r="C46" s="7">
        <f>EUR_USD!B46</f>
        <v>1.1795</v>
      </c>
      <c r="D46" s="7">
        <f>BRL_EUR!B46</f>
        <v>1.3968</v>
      </c>
    </row>
    <row r="47" spans="1:4" x14ac:dyDescent="0.3">
      <c r="A47" s="1">
        <f>BRL_EUR!A47</f>
        <v>36069</v>
      </c>
      <c r="B47" s="7">
        <f>BRL_USD!B47</f>
        <v>1.1930000000000001</v>
      </c>
      <c r="C47" s="7">
        <f>EUR_USD!B47</f>
        <v>1.1887000000000001</v>
      </c>
      <c r="D47" s="7">
        <f>BRL_EUR!B47</f>
        <v>1.4180999999999999</v>
      </c>
    </row>
    <row r="48" spans="1:4" x14ac:dyDescent="0.3">
      <c r="A48" s="1">
        <f>BRL_EUR!A48</f>
        <v>36100</v>
      </c>
      <c r="B48" s="7">
        <f>BRL_USD!B48</f>
        <v>1.2015</v>
      </c>
      <c r="C48" s="7">
        <f>EUR_USD!B48</f>
        <v>1.1600999999999999</v>
      </c>
      <c r="D48" s="7">
        <f>BRL_EUR!B48</f>
        <v>1.3938999999999999</v>
      </c>
    </row>
    <row r="49" spans="1:4" x14ac:dyDescent="0.3">
      <c r="A49" s="1">
        <f>BRL_EUR!A49</f>
        <v>36130</v>
      </c>
      <c r="B49" s="7">
        <f>BRL_USD!B49</f>
        <v>1.2082999999999999</v>
      </c>
      <c r="C49" s="7">
        <f>EUR_USD!B49</f>
        <v>1.1722999999999999</v>
      </c>
      <c r="D49" s="7">
        <f>BRL_EUR!B49</f>
        <v>1.4164000000000001</v>
      </c>
    </row>
    <row r="50" spans="1:4" x14ac:dyDescent="0.3">
      <c r="A50" s="1">
        <f>BRL_EUR!A50</f>
        <v>36161</v>
      </c>
      <c r="B50" s="7">
        <f>BRL_USD!B50</f>
        <v>2.085</v>
      </c>
      <c r="C50" s="7">
        <f>EUR_USD!B50</f>
        <v>1.1366000000000001</v>
      </c>
      <c r="D50" s="7">
        <f>BRL_EUR!B50</f>
        <v>2.3696999999999999</v>
      </c>
    </row>
    <row r="51" spans="1:4" x14ac:dyDescent="0.3">
      <c r="A51" s="1">
        <f>BRL_EUR!A51</f>
        <v>36192</v>
      </c>
      <c r="B51" s="7">
        <f>BRL_USD!B51</f>
        <v>2.0350000000000001</v>
      </c>
      <c r="C51" s="7">
        <f>EUR_USD!B51</f>
        <v>1.1025</v>
      </c>
      <c r="D51" s="7">
        <f>BRL_EUR!B51</f>
        <v>2.2435999999999998</v>
      </c>
    </row>
    <row r="52" spans="1:4" x14ac:dyDescent="0.3">
      <c r="A52" s="1">
        <f>BRL_EUR!A52</f>
        <v>36220</v>
      </c>
      <c r="B52" s="7">
        <f>BRL_USD!B52</f>
        <v>1.7175</v>
      </c>
      <c r="C52" s="7">
        <f>EUR_USD!B52</f>
        <v>1.077</v>
      </c>
      <c r="D52" s="7">
        <f>BRL_EUR!B52</f>
        <v>1.8498000000000001</v>
      </c>
    </row>
    <row r="53" spans="1:4" x14ac:dyDescent="0.3">
      <c r="A53" s="1">
        <f>BRL_EUR!A53</f>
        <v>36251</v>
      </c>
      <c r="B53" s="7">
        <f>BRL_USD!B53</f>
        <v>1.6655</v>
      </c>
      <c r="C53" s="7">
        <f>EUR_USD!B53</f>
        <v>1.0569999999999999</v>
      </c>
      <c r="D53" s="7">
        <f>BRL_EUR!B53</f>
        <v>1.7605</v>
      </c>
    </row>
    <row r="54" spans="1:4" x14ac:dyDescent="0.3">
      <c r="A54" s="1">
        <f>BRL_EUR!A54</f>
        <v>36281</v>
      </c>
      <c r="B54" s="7">
        <f>BRL_USD!B54</f>
        <v>1.72</v>
      </c>
      <c r="C54" s="7">
        <f>EUR_USD!B54</f>
        <v>1.0423</v>
      </c>
      <c r="D54" s="7">
        <f>BRL_EUR!B54</f>
        <v>1.7927</v>
      </c>
    </row>
    <row r="55" spans="1:4" x14ac:dyDescent="0.3">
      <c r="A55" s="1">
        <f>BRL_EUR!A55</f>
        <v>36312</v>
      </c>
      <c r="B55" s="7">
        <f>BRL_USD!B55</f>
        <v>1.7529999999999999</v>
      </c>
      <c r="C55" s="7">
        <f>EUR_USD!B55</f>
        <v>1.0357000000000001</v>
      </c>
      <c r="D55" s="7">
        <f>BRL_EUR!B55</f>
        <v>1.8151999999999999</v>
      </c>
    </row>
    <row r="56" spans="1:4" x14ac:dyDescent="0.3">
      <c r="A56" s="1">
        <f>BRL_EUR!A56</f>
        <v>36342</v>
      </c>
      <c r="B56" s="7">
        <f>BRL_USD!B56</f>
        <v>1.8029999999999999</v>
      </c>
      <c r="C56" s="7">
        <f>EUR_USD!B56</f>
        <v>1.0707</v>
      </c>
      <c r="D56" s="7">
        <f>BRL_EUR!B56</f>
        <v>1.9305000000000001</v>
      </c>
    </row>
    <row r="57" spans="1:4" x14ac:dyDescent="0.3">
      <c r="A57" s="1">
        <f>BRL_EUR!A57</f>
        <v>36373</v>
      </c>
      <c r="B57" s="7">
        <f>BRL_USD!B57</f>
        <v>1.9179999999999999</v>
      </c>
      <c r="C57" s="7">
        <f>EUR_USD!B57</f>
        <v>1.0564</v>
      </c>
      <c r="D57" s="7">
        <f>BRL_EUR!B57</f>
        <v>2.0263</v>
      </c>
    </row>
    <row r="58" spans="1:4" x14ac:dyDescent="0.3">
      <c r="A58" s="1">
        <f>BRL_EUR!A58</f>
        <v>36404</v>
      </c>
      <c r="B58" s="7">
        <f>BRL_USD!B58</f>
        <v>1.9370000000000001</v>
      </c>
      <c r="C58" s="7">
        <f>EUR_USD!B58</f>
        <v>1.0684</v>
      </c>
      <c r="D58" s="7">
        <f>BRL_EUR!B58</f>
        <v>2.0693999999999999</v>
      </c>
    </row>
    <row r="59" spans="1:4" x14ac:dyDescent="0.3">
      <c r="A59" s="1">
        <f>BRL_EUR!A59</f>
        <v>36434</v>
      </c>
      <c r="B59" s="7">
        <f>BRL_USD!B59</f>
        <v>1.948</v>
      </c>
      <c r="C59" s="7">
        <f>EUR_USD!B59</f>
        <v>1.0550999999999999</v>
      </c>
      <c r="D59" s="7">
        <f>BRL_EUR!B59</f>
        <v>2.0552999999999999</v>
      </c>
    </row>
    <row r="60" spans="1:4" x14ac:dyDescent="0.3">
      <c r="A60" s="1">
        <f>BRL_EUR!A60</f>
        <v>36465</v>
      </c>
      <c r="B60" s="7">
        <f>BRL_USD!B60</f>
        <v>1.923</v>
      </c>
      <c r="C60" s="7">
        <f>EUR_USD!B60</f>
        <v>1.0091000000000001</v>
      </c>
      <c r="D60" s="7">
        <f>BRL_EUR!B60</f>
        <v>1.9400999999999999</v>
      </c>
    </row>
    <row r="61" spans="1:4" x14ac:dyDescent="0.3">
      <c r="A61" s="1">
        <f>BRL_EUR!A61</f>
        <v>36495</v>
      </c>
      <c r="B61" s="7">
        <f>BRL_USD!B61</f>
        <v>1.8055000000000001</v>
      </c>
      <c r="C61" s="7">
        <f>EUR_USD!B61</f>
        <v>1.0075000000000001</v>
      </c>
      <c r="D61" s="7">
        <f>BRL_EUR!B61</f>
        <v>1.819</v>
      </c>
    </row>
    <row r="62" spans="1:4" x14ac:dyDescent="0.3">
      <c r="A62" s="1">
        <f>BRL_EUR!A62</f>
        <v>36526</v>
      </c>
      <c r="B62" s="7">
        <f>BRL_USD!B62</f>
        <v>1.784</v>
      </c>
      <c r="C62" s="7">
        <f>EUR_USD!B62</f>
        <v>0.96950000000000003</v>
      </c>
      <c r="D62" s="7">
        <f>BRL_EUR!B62</f>
        <v>1.7298</v>
      </c>
    </row>
    <row r="63" spans="1:4" x14ac:dyDescent="0.3">
      <c r="A63" s="1">
        <f>BRL_EUR!A63</f>
        <v>36557</v>
      </c>
      <c r="B63" s="7">
        <f>BRL_USD!B63</f>
        <v>1.768</v>
      </c>
      <c r="C63" s="7">
        <f>EUR_USD!B63</f>
        <v>0.9647</v>
      </c>
      <c r="D63" s="7">
        <f>BRL_EUR!B63</f>
        <v>1.7053</v>
      </c>
    </row>
    <row r="64" spans="1:4" x14ac:dyDescent="0.3">
      <c r="A64" s="1">
        <f>BRL_EUR!A64</f>
        <v>36586</v>
      </c>
      <c r="B64" s="7">
        <f>BRL_USD!B64</f>
        <v>1.7395</v>
      </c>
      <c r="C64" s="7">
        <f>EUR_USD!B64</f>
        <v>0.95620000000000005</v>
      </c>
      <c r="D64" s="7">
        <f>BRL_EUR!B64</f>
        <v>1.6584000000000001</v>
      </c>
    </row>
    <row r="65" spans="1:4" x14ac:dyDescent="0.3">
      <c r="A65" s="1">
        <f>BRL_EUR!A65</f>
        <v>36617</v>
      </c>
      <c r="B65" s="7">
        <f>BRL_USD!B65</f>
        <v>1.8049999999999999</v>
      </c>
      <c r="C65" s="7">
        <f>EUR_USD!B65</f>
        <v>0.9123</v>
      </c>
      <c r="D65" s="7">
        <f>BRL_EUR!B65</f>
        <v>1.6463000000000001</v>
      </c>
    </row>
    <row r="66" spans="1:4" x14ac:dyDescent="0.3">
      <c r="A66" s="1">
        <f>BRL_EUR!A66</f>
        <v>36647</v>
      </c>
      <c r="B66" s="7">
        <f>BRL_USD!B66</f>
        <v>1.8240000000000001</v>
      </c>
      <c r="C66" s="7">
        <f>EUR_USD!B66</f>
        <v>0.93789999999999996</v>
      </c>
      <c r="D66" s="7">
        <f>BRL_EUR!B66</f>
        <v>1.7109000000000001</v>
      </c>
    </row>
    <row r="67" spans="1:4" x14ac:dyDescent="0.3">
      <c r="A67" s="1">
        <f>BRL_EUR!A67</f>
        <v>36678</v>
      </c>
      <c r="B67" s="7">
        <f>BRL_USD!B67</f>
        <v>1.8069999999999999</v>
      </c>
      <c r="C67" s="7">
        <f>EUR_USD!B67</f>
        <v>0.9526</v>
      </c>
      <c r="D67" s="7">
        <f>BRL_EUR!B67</f>
        <v>1.7213000000000001</v>
      </c>
    </row>
    <row r="68" spans="1:4" x14ac:dyDescent="0.3">
      <c r="A68" s="1">
        <f>BRL_EUR!A68</f>
        <v>36708</v>
      </c>
      <c r="B68" s="7">
        <f>BRL_USD!B68</f>
        <v>1.7835000000000001</v>
      </c>
      <c r="C68" s="7">
        <f>EUR_USD!B68</f>
        <v>0.92630000000000001</v>
      </c>
      <c r="D68" s="7">
        <f>BRL_EUR!B68</f>
        <v>1.6519999999999999</v>
      </c>
    </row>
    <row r="69" spans="1:4" x14ac:dyDescent="0.3">
      <c r="A69" s="1">
        <f>BRL_EUR!A69</f>
        <v>36739</v>
      </c>
      <c r="B69" s="7">
        <f>BRL_USD!B69</f>
        <v>1.8234999999999999</v>
      </c>
      <c r="C69" s="7">
        <f>EUR_USD!B69</f>
        <v>0.88880000000000003</v>
      </c>
      <c r="D69" s="7">
        <f>BRL_EUR!B69</f>
        <v>1.6208</v>
      </c>
    </row>
    <row r="70" spans="1:4" x14ac:dyDescent="0.3">
      <c r="A70" s="1">
        <f>BRL_EUR!A70</f>
        <v>36770</v>
      </c>
      <c r="B70" s="7">
        <f>BRL_USD!B70</f>
        <v>1.8434999999999999</v>
      </c>
      <c r="C70" s="7">
        <f>EUR_USD!B70</f>
        <v>0.88390000000000002</v>
      </c>
      <c r="D70" s="7">
        <f>BRL_EUR!B70</f>
        <v>1.6293</v>
      </c>
    </row>
    <row r="71" spans="1:4" x14ac:dyDescent="0.3">
      <c r="A71" s="1">
        <f>BRL_EUR!A71</f>
        <v>36800</v>
      </c>
      <c r="B71" s="7">
        <f>BRL_USD!B71</f>
        <v>1.9</v>
      </c>
      <c r="C71" s="7">
        <f>EUR_USD!B71</f>
        <v>0.84930000000000005</v>
      </c>
      <c r="D71" s="7">
        <f>BRL_EUR!B71</f>
        <v>1.613</v>
      </c>
    </row>
    <row r="72" spans="1:4" x14ac:dyDescent="0.3">
      <c r="A72" s="1">
        <f>BRL_EUR!A72</f>
        <v>36831</v>
      </c>
      <c r="B72" s="7">
        <f>BRL_USD!B72</f>
        <v>1.9795</v>
      </c>
      <c r="C72" s="7">
        <f>EUR_USD!B72</f>
        <v>0.87239999999999995</v>
      </c>
      <c r="D72" s="7">
        <f>BRL_EUR!B72</f>
        <v>1.7269000000000001</v>
      </c>
    </row>
    <row r="73" spans="1:4" x14ac:dyDescent="0.3">
      <c r="A73" s="1">
        <f>BRL_EUR!A73</f>
        <v>36861</v>
      </c>
      <c r="B73" s="7">
        <f>BRL_USD!B73</f>
        <v>1.95</v>
      </c>
      <c r="C73" s="7">
        <f>EUR_USD!B73</f>
        <v>0.94240000000000002</v>
      </c>
      <c r="D73" s="7">
        <f>BRL_EUR!B73</f>
        <v>1.8376999999999999</v>
      </c>
    </row>
    <row r="74" spans="1:4" x14ac:dyDescent="0.3">
      <c r="A74" s="1">
        <f>BRL_EUR!A74</f>
        <v>36892</v>
      </c>
      <c r="B74" s="7">
        <f>BRL_USD!B74</f>
        <v>1.9710000000000001</v>
      </c>
      <c r="C74" s="7">
        <f>EUR_USD!B74</f>
        <v>0.9365</v>
      </c>
      <c r="D74" s="7">
        <f>BRL_EUR!B74</f>
        <v>1.8455999999999999</v>
      </c>
    </row>
    <row r="75" spans="1:4" x14ac:dyDescent="0.3">
      <c r="A75" s="1">
        <f>BRL_EUR!A75</f>
        <v>36923</v>
      </c>
      <c r="B75" s="7">
        <f>BRL_USD!B75</f>
        <v>2.0463</v>
      </c>
      <c r="C75" s="7">
        <f>EUR_USD!B75</f>
        <v>0.9234</v>
      </c>
      <c r="D75" s="7">
        <f>BRL_EUR!B75</f>
        <v>1.8894</v>
      </c>
    </row>
    <row r="76" spans="1:4" x14ac:dyDescent="0.3">
      <c r="A76" s="1">
        <f>BRL_EUR!A76</f>
        <v>36951</v>
      </c>
      <c r="B76" s="7">
        <f>BRL_USD!B76</f>
        <v>2.153</v>
      </c>
      <c r="C76" s="7">
        <f>EUR_USD!B76</f>
        <v>0.87780000000000002</v>
      </c>
      <c r="D76" s="7">
        <f>BRL_EUR!B76</f>
        <v>1.8906000000000001</v>
      </c>
    </row>
    <row r="77" spans="1:4" x14ac:dyDescent="0.3">
      <c r="A77" s="1">
        <f>BRL_EUR!A77</f>
        <v>36982</v>
      </c>
      <c r="B77" s="7">
        <f>BRL_USD!B77</f>
        <v>2.2010000000000001</v>
      </c>
      <c r="C77" s="7">
        <f>EUR_USD!B77</f>
        <v>0.8881</v>
      </c>
      <c r="D77" s="7">
        <f>BRL_EUR!B77</f>
        <v>1.9545999999999999</v>
      </c>
    </row>
    <row r="78" spans="1:4" x14ac:dyDescent="0.3">
      <c r="A78" s="1">
        <f>BRL_EUR!A78</f>
        <v>37012</v>
      </c>
      <c r="B78" s="7">
        <f>BRL_USD!B78</f>
        <v>2.3809999999999998</v>
      </c>
      <c r="C78" s="7">
        <f>EUR_USD!B78</f>
        <v>0.84589999999999999</v>
      </c>
      <c r="D78" s="7">
        <f>BRL_EUR!B78</f>
        <v>2.0142000000000002</v>
      </c>
    </row>
    <row r="79" spans="1:4" x14ac:dyDescent="0.3">
      <c r="A79" s="1">
        <f>BRL_EUR!A79</f>
        <v>37043</v>
      </c>
      <c r="B79" s="7">
        <f>BRL_USD!B79</f>
        <v>2.3105000000000002</v>
      </c>
      <c r="C79" s="7">
        <f>EUR_USD!B79</f>
        <v>0.85</v>
      </c>
      <c r="D79" s="7">
        <f>BRL_EUR!B79</f>
        <v>1.9639</v>
      </c>
    </row>
    <row r="80" spans="1:4" x14ac:dyDescent="0.3">
      <c r="A80" s="1">
        <f>BRL_EUR!A80</f>
        <v>37073</v>
      </c>
      <c r="B80" s="7">
        <f>BRL_USD!B80</f>
        <v>2.4729999999999999</v>
      </c>
      <c r="C80" s="7">
        <f>EUR_USD!B80</f>
        <v>0.87619999999999998</v>
      </c>
      <c r="D80" s="7">
        <f>BRL_EUR!B80</f>
        <v>2.1669</v>
      </c>
    </row>
    <row r="81" spans="1:4" x14ac:dyDescent="0.3">
      <c r="A81" s="1">
        <f>BRL_EUR!A81</f>
        <v>37104</v>
      </c>
      <c r="B81" s="7">
        <f>BRL_USD!B81</f>
        <v>2.5640000000000001</v>
      </c>
      <c r="C81" s="7">
        <f>EUR_USD!B81</f>
        <v>0.91239999999999999</v>
      </c>
      <c r="D81" s="7">
        <f>BRL_EUR!B81</f>
        <v>2.3395999999999999</v>
      </c>
    </row>
    <row r="82" spans="1:4" x14ac:dyDescent="0.3">
      <c r="A82" s="1">
        <f>BRL_EUR!A82</f>
        <v>37135</v>
      </c>
      <c r="B82" s="7">
        <f>BRL_USD!B82</f>
        <v>2.67</v>
      </c>
      <c r="C82" s="7">
        <f>EUR_USD!B82</f>
        <v>0.91169999999999995</v>
      </c>
      <c r="D82" s="7">
        <f>BRL_EUR!B82</f>
        <v>2.4340999999999999</v>
      </c>
    </row>
    <row r="83" spans="1:4" x14ac:dyDescent="0.3">
      <c r="A83" s="1">
        <f>BRL_EUR!A83</f>
        <v>37165</v>
      </c>
      <c r="B83" s="7">
        <f>BRL_USD!B83</f>
        <v>2.6960000000000002</v>
      </c>
      <c r="C83" s="7">
        <f>EUR_USD!B83</f>
        <v>0.89980000000000004</v>
      </c>
      <c r="D83" s="7">
        <f>BRL_EUR!B83</f>
        <v>2.4257</v>
      </c>
    </row>
    <row r="84" spans="1:4" x14ac:dyDescent="0.3">
      <c r="A84" s="1">
        <f>BRL_EUR!A84</f>
        <v>37196</v>
      </c>
      <c r="B84" s="7">
        <f>BRL_USD!B84</f>
        <v>2.4950000000000001</v>
      </c>
      <c r="C84" s="7">
        <f>EUR_USD!B84</f>
        <v>0.89649999999999996</v>
      </c>
      <c r="D84" s="7">
        <f>BRL_EUR!B84</f>
        <v>2.2368999999999999</v>
      </c>
    </row>
    <row r="85" spans="1:4" x14ac:dyDescent="0.3">
      <c r="A85" s="1">
        <f>BRL_EUR!A85</f>
        <v>37226</v>
      </c>
      <c r="B85" s="7">
        <f>BRL_USD!B85</f>
        <v>2.3109999999999999</v>
      </c>
      <c r="C85" s="7">
        <f>EUR_USD!B85</f>
        <v>0.89090000000000003</v>
      </c>
      <c r="D85" s="7">
        <f>BRL_EUR!B85</f>
        <v>2.0594999999999999</v>
      </c>
    </row>
    <row r="86" spans="1:4" x14ac:dyDescent="0.3">
      <c r="A86" s="1">
        <f>BRL_EUR!A86</f>
        <v>37257</v>
      </c>
      <c r="B86" s="7">
        <f>BRL_USD!B86</f>
        <v>2.4129999999999998</v>
      </c>
      <c r="C86" s="7">
        <f>EUR_USD!B86</f>
        <v>0.85850000000000004</v>
      </c>
      <c r="D86" s="7">
        <f>BRL_EUR!B86</f>
        <v>2.0716999999999999</v>
      </c>
    </row>
    <row r="87" spans="1:4" x14ac:dyDescent="0.3">
      <c r="A87" s="1">
        <f>BRL_EUR!A87</f>
        <v>37288</v>
      </c>
      <c r="B87" s="7">
        <f>BRL_USD!B87</f>
        <v>2.3650000000000002</v>
      </c>
      <c r="C87" s="7">
        <f>EUR_USD!B87</f>
        <v>0.86860000000000004</v>
      </c>
      <c r="D87" s="7">
        <f>BRL_EUR!B87</f>
        <v>2.0541</v>
      </c>
    </row>
    <row r="88" spans="1:4" x14ac:dyDescent="0.3">
      <c r="A88" s="1">
        <f>BRL_EUR!A88</f>
        <v>37316</v>
      </c>
      <c r="B88" s="7">
        <f>BRL_USD!B88</f>
        <v>2.3250000000000002</v>
      </c>
      <c r="C88" s="7">
        <f>EUR_USD!B88</f>
        <v>0.87180000000000002</v>
      </c>
      <c r="D88" s="7">
        <f>BRL_EUR!B88</f>
        <v>2.0268999999999999</v>
      </c>
    </row>
    <row r="89" spans="1:4" x14ac:dyDescent="0.3">
      <c r="A89" s="1">
        <f>BRL_EUR!A89</f>
        <v>37347</v>
      </c>
      <c r="B89" s="7">
        <f>BRL_USD!B89</f>
        <v>2.3610000000000002</v>
      </c>
      <c r="C89" s="7">
        <f>EUR_USD!B89</f>
        <v>0.9002</v>
      </c>
      <c r="D89" s="7">
        <f>BRL_EUR!B89</f>
        <v>2.1255000000000002</v>
      </c>
    </row>
    <row r="90" spans="1:4" x14ac:dyDescent="0.3">
      <c r="A90" s="1">
        <f>BRL_EUR!A90</f>
        <v>37377</v>
      </c>
      <c r="B90" s="7">
        <f>BRL_USD!B90</f>
        <v>2.5179999999999998</v>
      </c>
      <c r="C90" s="7">
        <f>EUR_USD!B90</f>
        <v>0.93389999999999995</v>
      </c>
      <c r="D90" s="7">
        <f>BRL_EUR!B90</f>
        <v>2.3521000000000001</v>
      </c>
    </row>
    <row r="91" spans="1:4" x14ac:dyDescent="0.3">
      <c r="A91" s="1">
        <f>BRL_EUR!A91</f>
        <v>37408</v>
      </c>
      <c r="B91" s="7">
        <f>BRL_USD!B91</f>
        <v>2.8174999999999999</v>
      </c>
      <c r="C91" s="7">
        <f>EUR_USD!B91</f>
        <v>0.99180000000000001</v>
      </c>
      <c r="D91" s="7">
        <f>BRL_EUR!B91</f>
        <v>2.7940999999999998</v>
      </c>
    </row>
    <row r="92" spans="1:4" x14ac:dyDescent="0.3">
      <c r="A92" s="1">
        <f>BRL_EUR!A92</f>
        <v>37438</v>
      </c>
      <c r="B92" s="7">
        <f>BRL_USD!B92</f>
        <v>3.46</v>
      </c>
      <c r="C92" s="7">
        <f>EUR_USD!B92</f>
        <v>0.97750000000000004</v>
      </c>
      <c r="D92" s="7">
        <f>BRL_EUR!B92</f>
        <v>3.3832</v>
      </c>
    </row>
    <row r="93" spans="1:4" x14ac:dyDescent="0.3">
      <c r="A93" s="1">
        <f>BRL_EUR!A93</f>
        <v>37469</v>
      </c>
      <c r="B93" s="7">
        <f>BRL_USD!B93</f>
        <v>3.0074999999999998</v>
      </c>
      <c r="C93" s="7">
        <f>EUR_USD!B93</f>
        <v>0.98199999999999998</v>
      </c>
      <c r="D93" s="7">
        <f>BRL_EUR!B93</f>
        <v>2.9535</v>
      </c>
    </row>
    <row r="94" spans="1:4" x14ac:dyDescent="0.3">
      <c r="A94" s="1">
        <f>BRL_EUR!A94</f>
        <v>37500</v>
      </c>
      <c r="B94" s="7">
        <f>BRL_USD!B94</f>
        <v>3.76</v>
      </c>
      <c r="C94" s="7">
        <f>EUR_USD!B94</f>
        <v>0.98680000000000001</v>
      </c>
      <c r="D94" s="7">
        <f>BRL_EUR!B94</f>
        <v>3.7105999999999999</v>
      </c>
    </row>
    <row r="95" spans="1:4" x14ac:dyDescent="0.3">
      <c r="A95" s="1">
        <f>BRL_EUR!A95</f>
        <v>37530</v>
      </c>
      <c r="B95" s="7">
        <f>BRL_USD!B95</f>
        <v>3.65</v>
      </c>
      <c r="C95" s="7">
        <f>EUR_USD!B95</f>
        <v>0.99070000000000003</v>
      </c>
      <c r="D95" s="7">
        <f>BRL_EUR!B95</f>
        <v>3.6160000000000001</v>
      </c>
    </row>
    <row r="96" spans="1:4" x14ac:dyDescent="0.3">
      <c r="A96" s="1">
        <f>BRL_EUR!A96</f>
        <v>37561</v>
      </c>
      <c r="B96" s="7">
        <f>BRL_USD!B96</f>
        <v>3.653</v>
      </c>
      <c r="C96" s="7">
        <f>EUR_USD!B96</f>
        <v>0.99460000000000004</v>
      </c>
      <c r="D96" s="7">
        <f>BRL_EUR!B96</f>
        <v>3.6331000000000002</v>
      </c>
    </row>
    <row r="97" spans="1:14" x14ac:dyDescent="0.3">
      <c r="A97" s="1">
        <f>BRL_EUR!A97</f>
        <v>37591</v>
      </c>
      <c r="B97" s="7">
        <f>BRL_USD!B97</f>
        <v>3.54</v>
      </c>
      <c r="C97" s="7">
        <f>EUR_USD!B97</f>
        <v>1.0501</v>
      </c>
      <c r="D97" s="7">
        <f>BRL_EUR!B97</f>
        <v>3.7168000000000001</v>
      </c>
    </row>
    <row r="98" spans="1:14" x14ac:dyDescent="0.3">
      <c r="A98" s="1">
        <f>BRL_EUR!A98</f>
        <v>37622</v>
      </c>
      <c r="B98" s="7">
        <f>BRL_USD!B98</f>
        <v>3.504</v>
      </c>
      <c r="C98" s="7">
        <f>EUR_USD!B98</f>
        <v>1.0769</v>
      </c>
      <c r="D98" s="7">
        <f>BRL_EUR!B98</f>
        <v>3.7734000000000001</v>
      </c>
    </row>
    <row r="99" spans="1:14" x14ac:dyDescent="0.3">
      <c r="A99" s="1">
        <f>BRL_EUR!A99</f>
        <v>37653</v>
      </c>
      <c r="B99" s="7">
        <f>BRL_USD!B99</f>
        <v>3.57</v>
      </c>
      <c r="C99" s="7">
        <f>EUR_USD!B99</f>
        <v>1.0798000000000001</v>
      </c>
      <c r="D99" s="7">
        <f>BRL_EUR!B99</f>
        <v>3.855</v>
      </c>
    </row>
    <row r="100" spans="1:14" x14ac:dyDescent="0.3">
      <c r="A100" s="1">
        <f>BRL_EUR!A100</f>
        <v>37681</v>
      </c>
      <c r="B100" s="7">
        <f>BRL_USD!B100</f>
        <v>3.3639999999999999</v>
      </c>
      <c r="C100" s="7">
        <f>EUR_USD!B100</f>
        <v>1.0924</v>
      </c>
      <c r="D100" s="7">
        <f>BRL_EUR!B100</f>
        <v>3.6757</v>
      </c>
    </row>
    <row r="101" spans="1:14" x14ac:dyDescent="0.3">
      <c r="A101" s="1">
        <f>BRL_EUR!A101</f>
        <v>37712</v>
      </c>
      <c r="B101" s="7">
        <f>BRL_USD!B101</f>
        <v>2.911</v>
      </c>
      <c r="C101" s="7">
        <f>EUR_USD!B101</f>
        <v>1.1183000000000001</v>
      </c>
      <c r="D101" s="7">
        <f>BRL_EUR!B101</f>
        <v>3.2561</v>
      </c>
    </row>
    <row r="102" spans="1:14" x14ac:dyDescent="0.3">
      <c r="A102" s="1">
        <f>BRL_EUR!A102</f>
        <v>37742</v>
      </c>
      <c r="B102" s="7">
        <f>BRL_USD!B102</f>
        <v>2.9735</v>
      </c>
      <c r="C102" s="7">
        <f>EUR_USD!B102</f>
        <v>1.1787000000000001</v>
      </c>
      <c r="D102" s="7">
        <f>BRL_EUR!B102</f>
        <v>3.5051000000000001</v>
      </c>
    </row>
    <row r="103" spans="1:14" x14ac:dyDescent="0.3">
      <c r="A103" s="1">
        <f>BRL_EUR!A103</f>
        <v>37773</v>
      </c>
      <c r="B103" s="7">
        <f>BRL_USD!B103</f>
        <v>2.8370000000000002</v>
      </c>
      <c r="C103" s="7">
        <f>EUR_USD!B103</f>
        <v>1.1511</v>
      </c>
      <c r="D103" s="7">
        <f>BRL_EUR!B103</f>
        <v>3.2654999999999998</v>
      </c>
    </row>
    <row r="104" spans="1:14" x14ac:dyDescent="0.3">
      <c r="A104" s="1">
        <f>BRL_EUR!A104</f>
        <v>37803</v>
      </c>
      <c r="B104" s="7">
        <f>BRL_USD!B104</f>
        <v>2.9674999999999998</v>
      </c>
      <c r="C104" s="7">
        <f>EUR_USD!B104</f>
        <v>1.1231</v>
      </c>
      <c r="D104" s="7">
        <f>BRL_EUR!B104</f>
        <v>3.3328000000000002</v>
      </c>
    </row>
    <row r="105" spans="1:14" x14ac:dyDescent="0.3">
      <c r="A105" s="1">
        <f>BRL_EUR!A105</f>
        <v>37834</v>
      </c>
      <c r="B105" s="7">
        <f>BRL_USD!B105</f>
        <v>2.9784999999999999</v>
      </c>
      <c r="C105" s="7">
        <f>EUR_USD!B105</f>
        <v>1.0980000000000001</v>
      </c>
      <c r="D105" s="7">
        <f>BRL_EUR!B105</f>
        <v>3.2704</v>
      </c>
    </row>
    <row r="106" spans="1:14" x14ac:dyDescent="0.3">
      <c r="A106" s="1">
        <f>BRL_EUR!A106</f>
        <v>37865</v>
      </c>
      <c r="B106" s="7">
        <f>BRL_USD!B106</f>
        <v>2.8925000000000001</v>
      </c>
      <c r="C106" s="7">
        <f>EUR_USD!B106</f>
        <v>1.1659999999999999</v>
      </c>
      <c r="D106" s="7">
        <f>BRL_EUR!B106</f>
        <v>3.3727</v>
      </c>
    </row>
    <row r="107" spans="1:14" x14ac:dyDescent="0.3">
      <c r="A107" s="1">
        <f>BRL_EUR!A107</f>
        <v>37895</v>
      </c>
      <c r="B107" s="7">
        <f>BRL_USD!B107</f>
        <v>2.8664999999999998</v>
      </c>
      <c r="C107" s="7">
        <f>EUR_USD!B107</f>
        <v>1.1584000000000001</v>
      </c>
      <c r="D107" s="7">
        <f>BRL_EUR!B107</f>
        <v>3.3205</v>
      </c>
    </row>
    <row r="108" spans="1:14" x14ac:dyDescent="0.3">
      <c r="A108" s="1">
        <f>BRL_EUR!A108</f>
        <v>37926</v>
      </c>
      <c r="B108" s="7">
        <f>BRL_USD!B108</f>
        <v>2.9464999999999999</v>
      </c>
      <c r="C108" s="7">
        <f>EUR_USD!B108</f>
        <v>1.1994</v>
      </c>
      <c r="D108" s="7">
        <f>BRL_EUR!B108</f>
        <v>3.5337000000000001</v>
      </c>
      <c r="F108" s="5" t="str">
        <f>B1</f>
        <v>BRL/USD</v>
      </c>
      <c r="G108" s="5" t="str">
        <f>C1</f>
        <v>USD/EUR</v>
      </c>
      <c r="H108" s="5" t="str">
        <f>D1</f>
        <v>BRL/EUR</v>
      </c>
      <c r="I108" s="5" t="str">
        <f>F108</f>
        <v>BRL/USD</v>
      </c>
      <c r="J108" s="5" t="str">
        <f t="shared" ref="J108:N108" si="0">G108</f>
        <v>USD/EUR</v>
      </c>
      <c r="K108" s="5" t="str">
        <f t="shared" si="0"/>
        <v>BRL/EUR</v>
      </c>
      <c r="L108" s="5" t="str">
        <f t="shared" si="0"/>
        <v>BRL/USD</v>
      </c>
      <c r="M108" s="5" t="str">
        <f t="shared" si="0"/>
        <v>USD/EUR</v>
      </c>
      <c r="N108" s="5" t="str">
        <f t="shared" si="0"/>
        <v>BRL/EUR</v>
      </c>
    </row>
    <row r="109" spans="1:14" x14ac:dyDescent="0.3">
      <c r="A109" s="1">
        <f>BRL_EUR!A109</f>
        <v>37956</v>
      </c>
      <c r="B109" s="7">
        <f>BRL_USD!B109</f>
        <v>2.8915000000000002</v>
      </c>
      <c r="C109" s="7">
        <f>EUR_USD!B109</f>
        <v>1.2587999999999999</v>
      </c>
      <c r="D109" s="7">
        <f>BRL_EUR!B109</f>
        <v>3.6398999999999999</v>
      </c>
      <c r="F109" s="5" t="s">
        <v>3</v>
      </c>
      <c r="G109" s="5" t="s">
        <v>3</v>
      </c>
      <c r="H109" s="5" t="s">
        <v>3</v>
      </c>
      <c r="I109" s="5" t="s">
        <v>15</v>
      </c>
      <c r="J109" s="5" t="s">
        <v>15</v>
      </c>
      <c r="K109" s="5" t="s">
        <v>15</v>
      </c>
      <c r="L109" s="5" t="s">
        <v>16</v>
      </c>
      <c r="M109" s="5" t="s">
        <v>16</v>
      </c>
      <c r="N109" s="5" t="s">
        <v>16</v>
      </c>
    </row>
    <row r="110" spans="1:14" x14ac:dyDescent="0.3">
      <c r="A110" s="1">
        <f>BRL_EUR!A110</f>
        <v>37987</v>
      </c>
      <c r="B110" s="9">
        <f>BRL_USD!B110</f>
        <v>2.9344999999999999</v>
      </c>
      <c r="C110" s="10">
        <f>EUR_USD!B110</f>
        <v>1.2468999999999999</v>
      </c>
      <c r="D110" s="8">
        <f>BRL_EUR!B110</f>
        <v>3.6593</v>
      </c>
      <c r="E110" t="s">
        <v>4</v>
      </c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3">
      <c r="A111" s="1">
        <f>BRL_EUR!A111</f>
        <v>38018</v>
      </c>
      <c r="B111" s="9">
        <f>BRL_USD!B111</f>
        <v>2.9060000000000001</v>
      </c>
      <c r="C111" s="10">
        <f>EUR_USD!B111</f>
        <v>1.2490000000000001</v>
      </c>
      <c r="D111" s="8">
        <f>BRL_EUR!B111</f>
        <v>3.625</v>
      </c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3">
      <c r="A112" s="1">
        <f>BRL_EUR!A112</f>
        <v>38047</v>
      </c>
      <c r="B112" s="9">
        <f>BRL_USD!B112</f>
        <v>2.8959999999999999</v>
      </c>
      <c r="C112" s="10">
        <f>EUR_USD!B112</f>
        <v>1.2315</v>
      </c>
      <c r="D112" s="8">
        <f>BRL_EUR!B112</f>
        <v>3.5649999999999999</v>
      </c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3">
      <c r="A113" s="1">
        <f>BRL_EUR!A113</f>
        <v>38078</v>
      </c>
      <c r="B113" s="9">
        <f>BRL_USD!B113</f>
        <v>2.931</v>
      </c>
      <c r="C113" s="10">
        <f>EUR_USD!B113</f>
        <v>1.1981999999999999</v>
      </c>
      <c r="D113" s="8">
        <f>BRL_EUR!B113</f>
        <v>3.5143</v>
      </c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3">
      <c r="A114" s="1">
        <f>BRL_EUR!A114</f>
        <v>38108</v>
      </c>
      <c r="B114" s="9">
        <f>BRL_USD!B114</f>
        <v>3.1890000000000001</v>
      </c>
      <c r="C114" s="10">
        <f>EUR_USD!B114</f>
        <v>1.2185999999999999</v>
      </c>
      <c r="D114" s="8">
        <f>BRL_EUR!B114</f>
        <v>3.8860999999999999</v>
      </c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3">
      <c r="A115" s="1">
        <f>BRL_EUR!A115</f>
        <v>38139</v>
      </c>
      <c r="B115" s="9">
        <f>BRL_USD!B115</f>
        <v>3.0859999999999999</v>
      </c>
      <c r="C115" s="10">
        <f>EUR_USD!B115</f>
        <v>1.2186999999999999</v>
      </c>
      <c r="D115" s="8">
        <f>BRL_EUR!B115</f>
        <v>3.76</v>
      </c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3">
      <c r="A116" s="1">
        <f>BRL_EUR!A116</f>
        <v>38169</v>
      </c>
      <c r="B116" s="9">
        <f>BRL_USD!B116</f>
        <v>3.0375000000000001</v>
      </c>
      <c r="C116" s="10">
        <f>EUR_USD!B116</f>
        <v>1.202</v>
      </c>
      <c r="D116" s="8">
        <f>BRL_EUR!B116</f>
        <v>3.6503000000000001</v>
      </c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3">
      <c r="A117" s="1">
        <f>BRL_EUR!A117</f>
        <v>38200</v>
      </c>
      <c r="B117" s="9">
        <f>BRL_USD!B117</f>
        <v>2.927</v>
      </c>
      <c r="C117" s="10">
        <f>EUR_USD!B117</f>
        <v>1.2188000000000001</v>
      </c>
      <c r="D117" s="8">
        <f>BRL_EUR!B117</f>
        <v>3.5670999999999999</v>
      </c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3">
      <c r="A118" s="1">
        <f>BRL_EUR!A118</f>
        <v>38231</v>
      </c>
      <c r="B118" s="9">
        <f>BRL_USD!B118</f>
        <v>2.8595000000000002</v>
      </c>
      <c r="C118" s="10">
        <f>EUR_USD!B118</f>
        <v>1.2432000000000001</v>
      </c>
      <c r="D118" s="8">
        <f>BRL_EUR!B118</f>
        <v>3.5554999999999999</v>
      </c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3">
      <c r="A119" s="1">
        <f>BRL_EUR!A119</f>
        <v>38261</v>
      </c>
      <c r="B119" s="9">
        <f>BRL_USD!B119</f>
        <v>2.8592</v>
      </c>
      <c r="C119" s="10">
        <f>EUR_USD!B119</f>
        <v>1.2785</v>
      </c>
      <c r="D119" s="8">
        <f>BRL_EUR!B119</f>
        <v>3.6555</v>
      </c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3">
      <c r="A120" s="1">
        <f>BRL_EUR!A120</f>
        <v>38292</v>
      </c>
      <c r="B120" s="9">
        <f>BRL_USD!B120</f>
        <v>2.72</v>
      </c>
      <c r="C120" s="10">
        <f>EUR_USD!B120</f>
        <v>1.3292999999999999</v>
      </c>
      <c r="D120" s="8">
        <f>BRL_EUR!B120</f>
        <v>3.6154999999999999</v>
      </c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3">
      <c r="A121" s="1">
        <f>BRL_EUR!A121</f>
        <v>38322</v>
      </c>
      <c r="B121" s="9">
        <f>BRL_USD!B121</f>
        <v>2.6560000000000001</v>
      </c>
      <c r="C121" s="10">
        <f>EUR_USD!B121</f>
        <v>1.3557999999999999</v>
      </c>
      <c r="D121" s="8">
        <f>BRL_EUR!B121</f>
        <v>3.6013000000000002</v>
      </c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3">
      <c r="A122" s="1">
        <f>BRL_EUR!A122</f>
        <v>38353</v>
      </c>
      <c r="B122" s="9">
        <f>BRL_USD!B122</f>
        <v>2.6088</v>
      </c>
      <c r="C122" s="10">
        <f>EUR_USD!B122</f>
        <v>1.3033999999999999</v>
      </c>
      <c r="D122" s="8">
        <f>BRL_EUR!B122</f>
        <v>3.3997999999999999</v>
      </c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3">
      <c r="A123" s="1">
        <f>BRL_EUR!A123</f>
        <v>38384</v>
      </c>
      <c r="B123" s="9">
        <f>BRL_USD!B123</f>
        <v>2.5895000000000001</v>
      </c>
      <c r="C123" s="10">
        <f>EUR_USD!B123</f>
        <v>1.3237000000000001</v>
      </c>
      <c r="D123" s="8">
        <f>BRL_EUR!B123</f>
        <v>3.4289000000000001</v>
      </c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3">
      <c r="A124" s="1">
        <f>BRL_EUR!A124</f>
        <v>38412</v>
      </c>
      <c r="B124" s="9">
        <f>BRL_USD!B124</f>
        <v>2.68</v>
      </c>
      <c r="C124" s="10">
        <f>EUR_USD!B124</f>
        <v>1.2963</v>
      </c>
      <c r="D124" s="8">
        <f>BRL_EUR!B124</f>
        <v>3.4744000000000002</v>
      </c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3">
      <c r="A125" s="1">
        <f>BRL_EUR!A125</f>
        <v>38443</v>
      </c>
      <c r="B125" s="9">
        <f>BRL_USD!B125</f>
        <v>2.5282</v>
      </c>
      <c r="C125" s="10">
        <f>EUR_USD!B125</f>
        <v>1.2873000000000001</v>
      </c>
      <c r="D125" s="8">
        <f>BRL_EUR!B125</f>
        <v>3.2545999999999999</v>
      </c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3">
      <c r="A126" s="1">
        <f>BRL_EUR!A126</f>
        <v>38473</v>
      </c>
      <c r="B126" s="9">
        <f>BRL_USD!B126</f>
        <v>2.4095</v>
      </c>
      <c r="C126" s="10">
        <f>EUR_USD!B126</f>
        <v>1.2310000000000001</v>
      </c>
      <c r="D126" s="8">
        <f>BRL_EUR!B126</f>
        <v>2.9657</v>
      </c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3">
      <c r="A127" s="1">
        <f>BRL_EUR!A127</f>
        <v>38504</v>
      </c>
      <c r="B127" s="9">
        <f>BRL_USD!B127</f>
        <v>2.3363999999999998</v>
      </c>
      <c r="C127" s="10">
        <f>EUR_USD!B127</f>
        <v>1.2101999999999999</v>
      </c>
      <c r="D127" s="8">
        <f>BRL_EUR!B127</f>
        <v>2.8277000000000001</v>
      </c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3">
      <c r="A128" s="1">
        <f>BRL_EUR!A128</f>
        <v>38534</v>
      </c>
      <c r="B128" s="9">
        <f>BRL_USD!B128</f>
        <v>2.38</v>
      </c>
      <c r="C128" s="10">
        <f>EUR_USD!B128</f>
        <v>1.2130000000000001</v>
      </c>
      <c r="D128" s="8">
        <f>BRL_EUR!B128</f>
        <v>2.8868</v>
      </c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3">
      <c r="A129" s="1">
        <f>BRL_EUR!A129</f>
        <v>38565</v>
      </c>
      <c r="B129" s="9">
        <f>BRL_USD!B129</f>
        <v>2.3555000000000001</v>
      </c>
      <c r="C129" s="10">
        <f>EUR_USD!B129</f>
        <v>1.2343999999999999</v>
      </c>
      <c r="D129" s="8">
        <f>BRL_EUR!B129</f>
        <v>2.9077999999999999</v>
      </c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3">
      <c r="A130" s="1">
        <f>BRL_EUR!A130</f>
        <v>38596</v>
      </c>
      <c r="B130" s="9">
        <f>BRL_USD!B130</f>
        <v>2.2275</v>
      </c>
      <c r="C130" s="10">
        <f>EUR_USD!B130</f>
        <v>1.2030000000000001</v>
      </c>
      <c r="D130" s="8">
        <f>BRL_EUR!B130</f>
        <v>2.6802999999999999</v>
      </c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3">
      <c r="A131" s="1">
        <f>BRL_EUR!A131</f>
        <v>38626</v>
      </c>
      <c r="B131" s="9">
        <f>BRL_USD!B131</f>
        <v>2.2517999999999998</v>
      </c>
      <c r="C131" s="10">
        <f>EUR_USD!B131</f>
        <v>1.1988000000000001</v>
      </c>
      <c r="D131" s="8">
        <f>BRL_EUR!B131</f>
        <v>2.6991000000000001</v>
      </c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3">
      <c r="A132" s="1">
        <f>BRL_EUR!A132</f>
        <v>38657</v>
      </c>
      <c r="B132" s="9">
        <f>BRL_USD!B132</f>
        <v>2.2035</v>
      </c>
      <c r="C132" s="10">
        <f>EUR_USD!B132</f>
        <v>1.1789000000000001</v>
      </c>
      <c r="D132" s="8">
        <f>BRL_EUR!B132</f>
        <v>2.5979999999999999</v>
      </c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3">
      <c r="A133" s="1">
        <f>BRL_EUR!A133</f>
        <v>38687</v>
      </c>
      <c r="B133" s="9">
        <f>BRL_USD!B133</f>
        <v>2.3382999999999998</v>
      </c>
      <c r="C133" s="10">
        <f>EUR_USD!B133</f>
        <v>1.1842999999999999</v>
      </c>
      <c r="D133" s="8">
        <f>BRL_EUR!B133</f>
        <v>2.7690999999999999</v>
      </c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3">
      <c r="A134" s="1">
        <f>BRL_EUR!A134</f>
        <v>38718</v>
      </c>
      <c r="B134" s="9">
        <f>BRL_USD!B134</f>
        <v>2.2120000000000002</v>
      </c>
      <c r="C134" s="10">
        <f>EUR_USD!B134</f>
        <v>1.2155</v>
      </c>
      <c r="D134" s="8">
        <f>BRL_EUR!B134</f>
        <v>2.6886999999999999</v>
      </c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3">
      <c r="A135" s="1">
        <f>BRL_EUR!A135</f>
        <v>38749</v>
      </c>
      <c r="B135" s="9">
        <f>BRL_USD!B135</f>
        <v>2.1234999999999999</v>
      </c>
      <c r="C135" s="10">
        <f>EUR_USD!B135</f>
        <v>1.1920999999999999</v>
      </c>
      <c r="D135" s="8">
        <f>BRL_EUR!B135</f>
        <v>2.5312999999999999</v>
      </c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3">
      <c r="A136" s="1">
        <f>BRL_EUR!A136</f>
        <v>38777</v>
      </c>
      <c r="B136" s="9">
        <f>BRL_USD!B136</f>
        <v>2.1640000000000001</v>
      </c>
      <c r="C136" s="10">
        <f>EUR_USD!B136</f>
        <v>1.2119</v>
      </c>
      <c r="D136" s="8">
        <f>BRL_EUR!B136</f>
        <v>2.6223000000000001</v>
      </c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3">
      <c r="A137" s="1">
        <f>BRL_EUR!A137</f>
        <v>38808</v>
      </c>
      <c r="B137" s="9">
        <f>BRL_USD!B137</f>
        <v>2.0870000000000002</v>
      </c>
      <c r="C137" s="10">
        <f>EUR_USD!B137</f>
        <v>1.2637</v>
      </c>
      <c r="D137" s="8">
        <f>BRL_EUR!B137</f>
        <v>2.6373000000000002</v>
      </c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3">
      <c r="A138" s="1">
        <f>BRL_EUR!A138</f>
        <v>38838</v>
      </c>
      <c r="B138" s="9">
        <f>BRL_USD!B138</f>
        <v>2.3050999999999999</v>
      </c>
      <c r="C138" s="10">
        <f>EUR_USD!B138</f>
        <v>1.2811999999999999</v>
      </c>
      <c r="D138" s="8">
        <f>BRL_EUR!B138</f>
        <v>2.9527000000000001</v>
      </c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3">
      <c r="A139" s="1">
        <f>BRL_EUR!A139</f>
        <v>38869</v>
      </c>
      <c r="B139" s="9">
        <f>BRL_USD!B139</f>
        <v>2.1659000000000002</v>
      </c>
      <c r="C139" s="10">
        <f>EUR_USD!B139</f>
        <v>1.2788999999999999</v>
      </c>
      <c r="D139" s="8">
        <f>BRL_EUR!B139</f>
        <v>2.7698999999999998</v>
      </c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3">
      <c r="A140" s="1">
        <f>BRL_EUR!A140</f>
        <v>38899</v>
      </c>
      <c r="B140" s="9">
        <f>BRL_USD!B140</f>
        <v>2.1775000000000002</v>
      </c>
      <c r="C140" s="10">
        <f>EUR_USD!B140</f>
        <v>1.2763</v>
      </c>
      <c r="D140" s="8">
        <f>BRL_EUR!B140</f>
        <v>2.7797000000000001</v>
      </c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3">
      <c r="A141" s="1">
        <f>BRL_EUR!A141</f>
        <v>38930</v>
      </c>
      <c r="B141" s="9">
        <f>BRL_USD!B141</f>
        <v>2.1434000000000002</v>
      </c>
      <c r="C141" s="10">
        <f>EUR_USD!B141</f>
        <v>1.2806999999999999</v>
      </c>
      <c r="D141" s="8">
        <f>BRL_EUR!B141</f>
        <v>2.7442000000000002</v>
      </c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3">
      <c r="A142" s="1">
        <f>BRL_EUR!A142</f>
        <v>38961</v>
      </c>
      <c r="B142" s="9">
        <f>BRL_USD!B142</f>
        <v>2.1743000000000001</v>
      </c>
      <c r="C142" s="10">
        <f>EUR_USD!B142</f>
        <v>1.2672000000000001</v>
      </c>
      <c r="D142" s="8">
        <f>BRL_EUR!B142</f>
        <v>2.7553000000000001</v>
      </c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3">
      <c r="A143" s="1">
        <f>BRL_EUR!A143</f>
        <v>38991</v>
      </c>
      <c r="B143" s="9">
        <f>BRL_USD!B143</f>
        <v>2.1427999999999998</v>
      </c>
      <c r="C143" s="10">
        <f>EUR_USD!B143</f>
        <v>1.2763</v>
      </c>
      <c r="D143" s="8">
        <f>BRL_EUR!B143</f>
        <v>2.7343000000000002</v>
      </c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3">
      <c r="A144" s="1">
        <f>BRL_EUR!A144</f>
        <v>39022</v>
      </c>
      <c r="B144" s="9">
        <f>BRL_USD!B144</f>
        <v>2.165</v>
      </c>
      <c r="C144" s="10">
        <f>EUR_USD!B144</f>
        <v>1.3241000000000001</v>
      </c>
      <c r="D144" s="8">
        <f>BRL_EUR!B144</f>
        <v>2.8666</v>
      </c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3">
      <c r="A145" s="1">
        <f>BRL_EUR!A145</f>
        <v>39052</v>
      </c>
      <c r="B145" s="9">
        <f>BRL_USD!B145</f>
        <v>2.1364999999999998</v>
      </c>
      <c r="C145" s="10">
        <f>EUR_USD!B145</f>
        <v>1.3199000000000001</v>
      </c>
      <c r="D145" s="8">
        <f>BRL_EUR!B145</f>
        <v>2.8201999999999998</v>
      </c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3">
      <c r="A146" s="1">
        <f>BRL_EUR!A146</f>
        <v>39083</v>
      </c>
      <c r="B146" s="9">
        <f>BRL_USD!B146</f>
        <v>2.1240000000000001</v>
      </c>
      <c r="C146" s="10">
        <f>EUR_USD!B146</f>
        <v>1.3033999999999999</v>
      </c>
      <c r="D146" s="8">
        <f>BRL_EUR!B146</f>
        <v>2.7688000000000001</v>
      </c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3">
      <c r="A147" s="1">
        <f>BRL_EUR!A147</f>
        <v>39114</v>
      </c>
      <c r="B147" s="9">
        <f>BRL_USD!B147</f>
        <v>2.1204000000000001</v>
      </c>
      <c r="C147" s="10">
        <f>EUR_USD!B147</f>
        <v>1.3234999999999999</v>
      </c>
      <c r="D147" s="8">
        <f>BRL_EUR!B147</f>
        <v>2.8064</v>
      </c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3">
      <c r="A148" s="1">
        <f>BRL_EUR!A148</f>
        <v>39142</v>
      </c>
      <c r="B148" s="9">
        <f>BRL_USD!B148</f>
        <v>2.0590000000000002</v>
      </c>
      <c r="C148" s="10">
        <f>EUR_USD!B148</f>
        <v>1.3358000000000001</v>
      </c>
      <c r="D148" s="8">
        <f>BRL_EUR!B148</f>
        <v>2.7503000000000002</v>
      </c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3">
      <c r="A149" s="1">
        <f>BRL_EUR!A149</f>
        <v>39173</v>
      </c>
      <c r="B149" s="9">
        <f>BRL_USD!B149</f>
        <v>2.0348000000000002</v>
      </c>
      <c r="C149" s="10">
        <f>EUR_USD!B149</f>
        <v>1.3647</v>
      </c>
      <c r="D149" s="8">
        <f>BRL_EUR!B149</f>
        <v>2.7768999999999999</v>
      </c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3">
      <c r="A150" s="1">
        <f>BRL_EUR!A150</f>
        <v>39203</v>
      </c>
      <c r="B150" s="9">
        <f>BRL_USD!B150</f>
        <v>1.9205000000000001</v>
      </c>
      <c r="C150" s="10">
        <f>EUR_USD!B150</f>
        <v>1.3452999999999999</v>
      </c>
      <c r="D150" s="8">
        <f>BRL_EUR!B150</f>
        <v>2.5838000000000001</v>
      </c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3">
      <c r="A151" s="1">
        <f>BRL_EUR!A151</f>
        <v>39234</v>
      </c>
      <c r="B151" s="9">
        <f>BRL_USD!B151</f>
        <v>1.929</v>
      </c>
      <c r="C151" s="10">
        <f>EUR_USD!B151</f>
        <v>1.3542000000000001</v>
      </c>
      <c r="D151" s="8">
        <f>BRL_EUR!B151</f>
        <v>2.6120999999999999</v>
      </c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3">
      <c r="A152" s="1">
        <f>BRL_EUR!A152</f>
        <v>39264</v>
      </c>
      <c r="B152" s="9">
        <f>BRL_USD!B152</f>
        <v>1.8819999999999999</v>
      </c>
      <c r="C152" s="10">
        <f>EUR_USD!B152</f>
        <v>1.3673</v>
      </c>
      <c r="D152" s="8">
        <f>BRL_EUR!B152</f>
        <v>2.5735999999999999</v>
      </c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3">
      <c r="A153" s="1">
        <f>BRL_EUR!A153</f>
        <v>39295</v>
      </c>
      <c r="B153" s="9">
        <f>BRL_USD!B153</f>
        <v>1.9681</v>
      </c>
      <c r="C153" s="10">
        <f>EUR_USD!B153</f>
        <v>1.363</v>
      </c>
      <c r="D153" s="8">
        <f>BRL_EUR!B153</f>
        <v>2.6825000000000001</v>
      </c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3">
      <c r="A154" s="1">
        <f>BRL_EUR!A154</f>
        <v>39326</v>
      </c>
      <c r="B154" s="9">
        <f>BRL_USD!B154</f>
        <v>1.833</v>
      </c>
      <c r="C154" s="10">
        <f>EUR_USD!B154</f>
        <v>1.4272</v>
      </c>
      <c r="D154" s="8">
        <f>BRL_EUR!B154</f>
        <v>2.6156999999999999</v>
      </c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3">
      <c r="A155" s="1">
        <f>BRL_EUR!A155</f>
        <v>39356</v>
      </c>
      <c r="B155" s="9">
        <f>BRL_USD!B155</f>
        <v>1.7367999999999999</v>
      </c>
      <c r="C155" s="10">
        <f>EUR_USD!B155</f>
        <v>1.4480999999999999</v>
      </c>
      <c r="D155" s="8">
        <f>BRL_EUR!B155</f>
        <v>2.5152000000000001</v>
      </c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3">
      <c r="A156" s="1">
        <f>BRL_EUR!A156</f>
        <v>39387</v>
      </c>
      <c r="B156" s="9">
        <f>BRL_USD!B156</f>
        <v>1.7982</v>
      </c>
      <c r="C156" s="10">
        <f>EUR_USD!B156</f>
        <v>1.4632000000000001</v>
      </c>
      <c r="D156" s="8">
        <f>BRL_EUR!B156</f>
        <v>2.6312000000000002</v>
      </c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3">
      <c r="A157" s="1">
        <f>BRL_EUR!A157</f>
        <v>39417</v>
      </c>
      <c r="B157" s="9">
        <f>BRL_USD!B157</f>
        <v>1.78</v>
      </c>
      <c r="C157" s="10">
        <f>EUR_USD!B157</f>
        <v>1.4590000000000001</v>
      </c>
      <c r="D157" s="8">
        <f>BRL_EUR!B157</f>
        <v>2.5968</v>
      </c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3">
      <c r="A158" s="1">
        <f>BRL_EUR!A158</f>
        <v>39448</v>
      </c>
      <c r="B158" s="9">
        <f>BRL_USD!B158</f>
        <v>1.7587999999999999</v>
      </c>
      <c r="C158" s="10">
        <f>EUR_USD!B158</f>
        <v>1.4865999999999999</v>
      </c>
      <c r="D158" s="8">
        <f>BRL_EUR!B158</f>
        <v>2.6151</v>
      </c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3">
      <c r="A159" s="1">
        <f>BRL_EUR!A159</f>
        <v>39479</v>
      </c>
      <c r="B159" s="9">
        <f>BRL_USD!B159</f>
        <v>1.6914</v>
      </c>
      <c r="C159" s="10">
        <f>EUR_USD!B159</f>
        <v>1.5181</v>
      </c>
      <c r="D159" s="8">
        <f>BRL_EUR!B159</f>
        <v>2.5682</v>
      </c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3">
      <c r="A160" s="1">
        <f>BRL_EUR!A160</f>
        <v>39508</v>
      </c>
      <c r="B160" s="9">
        <f>BRL_USD!B160</f>
        <v>1.7564</v>
      </c>
      <c r="C160" s="10">
        <f>EUR_USD!B160</f>
        <v>1.5773999999999999</v>
      </c>
      <c r="D160" s="8">
        <f>BRL_EUR!B160</f>
        <v>2.7702</v>
      </c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3">
      <c r="A161" s="1">
        <f>BRL_EUR!A161</f>
        <v>39539</v>
      </c>
      <c r="B161" s="9">
        <f>BRL_USD!B161</f>
        <v>1.6621999999999999</v>
      </c>
      <c r="C161" s="10">
        <f>EUR_USD!B161</f>
        <v>1.5617000000000001</v>
      </c>
      <c r="D161" s="8">
        <f>BRL_EUR!B161</f>
        <v>2.5966999999999998</v>
      </c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3">
      <c r="A162" s="1">
        <f>BRL_EUR!A162</f>
        <v>39569</v>
      </c>
      <c r="B162" s="9">
        <f>BRL_USD!B162</f>
        <v>1.6265000000000001</v>
      </c>
      <c r="C162" s="10">
        <f>EUR_USD!B162</f>
        <v>1.5553999999999999</v>
      </c>
      <c r="D162" s="8">
        <f>BRL_EUR!B162</f>
        <v>2.5297999999999998</v>
      </c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3">
      <c r="A163" s="1">
        <f>BRL_EUR!A163</f>
        <v>39600</v>
      </c>
      <c r="B163" s="9">
        <f>BRL_USD!B163</f>
        <v>1.6041000000000001</v>
      </c>
      <c r="C163" s="10">
        <f>EUR_USD!B163</f>
        <v>1.5755999999999999</v>
      </c>
      <c r="D163" s="8">
        <f>BRL_EUR!B163</f>
        <v>2.5270999999999999</v>
      </c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3">
      <c r="A164" s="1">
        <f>BRL_EUR!A164</f>
        <v>39630</v>
      </c>
      <c r="B164" s="9">
        <f>BRL_USD!B164</f>
        <v>1.5669999999999999</v>
      </c>
      <c r="C164" s="10">
        <f>EUR_USD!B164</f>
        <v>1.5601</v>
      </c>
      <c r="D164" s="8">
        <f>BRL_EUR!B164</f>
        <v>2.4443999999999999</v>
      </c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3">
      <c r="A165" s="1">
        <f>BRL_EUR!A165</f>
        <v>39661</v>
      </c>
      <c r="B165" s="9">
        <f>BRL_USD!B165</f>
        <v>1.63</v>
      </c>
      <c r="C165" s="10">
        <f>EUR_USD!B165</f>
        <v>1.4674</v>
      </c>
      <c r="D165" s="8">
        <f>BRL_EUR!B165</f>
        <v>2.3919000000000001</v>
      </c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3">
      <c r="A166" s="1">
        <f>BRL_EUR!A166</f>
        <v>39692</v>
      </c>
      <c r="B166" s="9">
        <f>BRL_USD!B166</f>
        <v>1.9066000000000001</v>
      </c>
      <c r="C166" s="10">
        <f>EUR_USD!B166</f>
        <v>1.4104000000000001</v>
      </c>
      <c r="D166" s="8">
        <f>BRL_EUR!B166</f>
        <v>2.6909999999999998</v>
      </c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3">
      <c r="A167" s="1">
        <f>BRL_EUR!A167</f>
        <v>39722</v>
      </c>
      <c r="B167" s="9">
        <f>BRL_USD!B167</f>
        <v>2.1642000000000001</v>
      </c>
      <c r="C167" s="10">
        <f>EUR_USD!B167</f>
        <v>1.2733000000000001</v>
      </c>
      <c r="D167" s="8">
        <f>BRL_EUR!B167</f>
        <v>2.7557</v>
      </c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3">
      <c r="A168" s="1">
        <f>BRL_EUR!A168</f>
        <v>39753</v>
      </c>
      <c r="B168" s="9">
        <f>BRL_USD!B168</f>
        <v>2.3033999999999999</v>
      </c>
      <c r="C168" s="10">
        <f>EUR_USD!B168</f>
        <v>1.2698</v>
      </c>
      <c r="D168" s="8">
        <f>BRL_EUR!B168</f>
        <v>2.9239999999999999</v>
      </c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3">
      <c r="A169" s="1">
        <f>BRL_EUR!A169</f>
        <v>39783</v>
      </c>
      <c r="B169" s="9">
        <f>BRL_USD!B169</f>
        <v>2.3144999999999998</v>
      </c>
      <c r="C169" s="10">
        <f>EUR_USD!B169</f>
        <v>1.3979999999999999</v>
      </c>
      <c r="D169" s="8">
        <f>BRL_EUR!B169</f>
        <v>3.2357</v>
      </c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3">
      <c r="A170" s="1">
        <f>BRL_EUR!A170</f>
        <v>39814</v>
      </c>
      <c r="B170" s="9">
        <f>BRL_USD!B170</f>
        <v>2.3199999999999998</v>
      </c>
      <c r="C170" s="10">
        <f>EUR_USD!B170</f>
        <v>1.2782</v>
      </c>
      <c r="D170" s="8">
        <f>BRL_EUR!B170</f>
        <v>2.9672000000000001</v>
      </c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3">
      <c r="A171" s="1">
        <f>BRL_EUR!A171</f>
        <v>39845</v>
      </c>
      <c r="B171" s="9">
        <f>BRL_USD!B171</f>
        <v>2.3914</v>
      </c>
      <c r="C171" s="10">
        <f>EUR_USD!B171</f>
        <v>1.2668999999999999</v>
      </c>
      <c r="D171" s="8">
        <f>BRL_EUR!B171</f>
        <v>3.0301</v>
      </c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3">
      <c r="A172" s="1">
        <f>BRL_EUR!A172</f>
        <v>39873</v>
      </c>
      <c r="B172" s="9">
        <f>BRL_USD!B172</f>
        <v>2.3169</v>
      </c>
      <c r="C172" s="10">
        <f>EUR_USD!B172</f>
        <v>1.3250999999999999</v>
      </c>
      <c r="D172" s="8">
        <f>BRL_EUR!B172</f>
        <v>3.0693999999999999</v>
      </c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3">
      <c r="A173" s="1">
        <f>BRL_EUR!A173</f>
        <v>39904</v>
      </c>
      <c r="B173" s="9">
        <f>BRL_USD!B173</f>
        <v>2.1898</v>
      </c>
      <c r="C173" s="10">
        <f>EUR_USD!B173</f>
        <v>1.3226</v>
      </c>
      <c r="D173" s="8">
        <f>BRL_EUR!B173</f>
        <v>2.8963000000000001</v>
      </c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3">
      <c r="A174" s="1">
        <f>BRL_EUR!A174</f>
        <v>39934</v>
      </c>
      <c r="B174" s="9">
        <f>BRL_USD!B174</f>
        <v>1.9715</v>
      </c>
      <c r="C174" s="10">
        <f>EUR_USD!B174</f>
        <v>1.4154</v>
      </c>
      <c r="D174" s="8">
        <f>BRL_EUR!B174</f>
        <v>2.7905000000000002</v>
      </c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3">
      <c r="A175" s="1">
        <f>BRL_EUR!A175</f>
        <v>39965</v>
      </c>
      <c r="B175" s="9">
        <f>BRL_USD!B175</f>
        <v>1.9524999999999999</v>
      </c>
      <c r="C175" s="10">
        <f>EUR_USD!B175</f>
        <v>1.4036</v>
      </c>
      <c r="D175" s="8">
        <f>BRL_EUR!B175</f>
        <v>2.7404999999999999</v>
      </c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x14ac:dyDescent="0.3">
      <c r="A176" s="1">
        <f>BRL_EUR!A176</f>
        <v>39995</v>
      </c>
      <c r="B176" s="9">
        <f>BRL_USD!B176</f>
        <v>1.865</v>
      </c>
      <c r="C176" s="10">
        <f>EUR_USD!B176</f>
        <v>1.425</v>
      </c>
      <c r="D176" s="8">
        <f>BRL_EUR!B176</f>
        <v>2.6576</v>
      </c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1:14" x14ac:dyDescent="0.3">
      <c r="A177" s="1">
        <f>BRL_EUR!A177</f>
        <v>40026</v>
      </c>
      <c r="B177" s="9">
        <f>BRL_USD!B177</f>
        <v>1.8802000000000001</v>
      </c>
      <c r="C177" s="10">
        <f>EUR_USD!B177</f>
        <v>1.4331</v>
      </c>
      <c r="D177" s="8">
        <f>BRL_EUR!B177</f>
        <v>2.6943999999999999</v>
      </c>
      <c r="F177" s="14"/>
      <c r="G177" s="14"/>
      <c r="H177" s="14"/>
      <c r="I177" s="14"/>
      <c r="J177" s="14"/>
      <c r="K177" s="14"/>
      <c r="L177" s="14"/>
      <c r="M177" s="14"/>
      <c r="N177" s="14"/>
    </row>
    <row r="178" spans="1:14" x14ac:dyDescent="0.3">
      <c r="A178" s="1">
        <f>BRL_EUR!A178</f>
        <v>40057</v>
      </c>
      <c r="B178" s="9">
        <f>BRL_USD!B178</f>
        <v>1.7715000000000001</v>
      </c>
      <c r="C178" s="10">
        <f>EUR_USD!B178</f>
        <v>1.4636</v>
      </c>
      <c r="D178" s="8">
        <f>BRL_EUR!B178</f>
        <v>2.5926</v>
      </c>
      <c r="F178" s="14"/>
      <c r="G178" s="14"/>
      <c r="H178" s="14"/>
      <c r="I178" s="14"/>
      <c r="J178" s="14"/>
      <c r="K178" s="14"/>
      <c r="L178" s="14"/>
      <c r="M178" s="14"/>
      <c r="N178" s="14"/>
    </row>
    <row r="179" spans="1:14" x14ac:dyDescent="0.3">
      <c r="A179" s="1">
        <f>BRL_EUR!A179</f>
        <v>40087</v>
      </c>
      <c r="B179" s="9">
        <f>BRL_USD!B179</f>
        <v>1.7635000000000001</v>
      </c>
      <c r="C179" s="10">
        <f>EUR_USD!B179</f>
        <v>1.4718</v>
      </c>
      <c r="D179" s="8">
        <f>BRL_EUR!B179</f>
        <v>2.5954999999999999</v>
      </c>
      <c r="F179" s="14"/>
      <c r="G179" s="14"/>
      <c r="H179" s="14"/>
      <c r="I179" s="14"/>
      <c r="J179" s="14"/>
      <c r="K179" s="14"/>
      <c r="L179" s="14"/>
      <c r="M179" s="14"/>
      <c r="N179" s="14"/>
    </row>
    <row r="180" spans="1:14" x14ac:dyDescent="0.3">
      <c r="A180" s="1">
        <f>BRL_EUR!A180</f>
        <v>40118</v>
      </c>
      <c r="B180" s="9">
        <f>BRL_USD!B180</f>
        <v>1.7555000000000001</v>
      </c>
      <c r="C180" s="10">
        <f>EUR_USD!B180</f>
        <v>1.5008999999999999</v>
      </c>
      <c r="D180" s="8">
        <f>BRL_EUR!B180</f>
        <v>2.6349</v>
      </c>
      <c r="F180" s="14"/>
      <c r="G180" s="14"/>
      <c r="H180" s="14"/>
      <c r="I180" s="14"/>
      <c r="J180" s="14"/>
      <c r="K180" s="14"/>
      <c r="L180" s="14"/>
      <c r="M180" s="14"/>
      <c r="N180" s="14"/>
    </row>
    <row r="181" spans="1:14" x14ac:dyDescent="0.3">
      <c r="A181" s="1">
        <f>BRL_EUR!A181</f>
        <v>40148</v>
      </c>
      <c r="B181" s="9">
        <f>BRL_USD!B181</f>
        <v>1.7430000000000001</v>
      </c>
      <c r="C181" s="10">
        <f>EUR_USD!B181</f>
        <v>1.4318</v>
      </c>
      <c r="D181" s="8">
        <f>BRL_EUR!B181</f>
        <v>2.4958</v>
      </c>
      <c r="F181" s="14"/>
      <c r="G181" s="14"/>
      <c r="H181" s="14"/>
      <c r="I181" s="14"/>
      <c r="J181" s="14"/>
      <c r="K181" s="14"/>
      <c r="L181" s="14"/>
      <c r="M181" s="14"/>
      <c r="N181" s="14"/>
    </row>
    <row r="182" spans="1:14" x14ac:dyDescent="0.3">
      <c r="A182" s="1">
        <f>BRL_EUR!A182</f>
        <v>40179</v>
      </c>
      <c r="B182" s="9">
        <f>BRL_USD!B182</f>
        <v>1.885</v>
      </c>
      <c r="C182" s="10">
        <f>EUR_USD!B182</f>
        <v>1.3863000000000001</v>
      </c>
      <c r="D182" s="8">
        <f>BRL_EUR!B182</f>
        <v>2.6137000000000001</v>
      </c>
      <c r="F182" s="14"/>
      <c r="G182" s="14"/>
      <c r="H182" s="14"/>
      <c r="I182" s="14"/>
      <c r="J182" s="14"/>
      <c r="K182" s="14"/>
      <c r="L182" s="14"/>
      <c r="M182" s="14"/>
      <c r="N182" s="14"/>
    </row>
    <row r="183" spans="1:14" x14ac:dyDescent="0.3">
      <c r="A183" s="1">
        <f>BRL_EUR!A183</f>
        <v>40210</v>
      </c>
      <c r="B183" s="9">
        <f>BRL_USD!B183</f>
        <v>1.8071999999999999</v>
      </c>
      <c r="C183" s="10">
        <f>EUR_USD!B183</f>
        <v>1.3626</v>
      </c>
      <c r="D183" s="8">
        <f>BRL_EUR!B183</f>
        <v>2.4620000000000002</v>
      </c>
      <c r="F183" s="14"/>
      <c r="G183" s="14"/>
      <c r="H183" s="14"/>
      <c r="I183" s="14"/>
      <c r="J183" s="14"/>
      <c r="K183" s="14"/>
      <c r="L183" s="14"/>
      <c r="M183" s="14"/>
      <c r="N183" s="14"/>
    </row>
    <row r="184" spans="1:14" x14ac:dyDescent="0.3">
      <c r="A184" s="1">
        <f>BRL_EUR!A184</f>
        <v>40238</v>
      </c>
      <c r="B184" s="9">
        <f>BRL_USD!B184</f>
        <v>1.7837000000000001</v>
      </c>
      <c r="C184" s="10">
        <f>EUR_USD!B184</f>
        <v>1.3512</v>
      </c>
      <c r="D184" s="8">
        <f>BRL_EUR!B184</f>
        <v>2.4100999999999999</v>
      </c>
      <c r="F184" s="14"/>
      <c r="G184" s="14"/>
      <c r="H184" s="14"/>
      <c r="I184" s="14"/>
      <c r="J184" s="14"/>
      <c r="K184" s="14"/>
      <c r="L184" s="14"/>
      <c r="M184" s="14"/>
      <c r="N184" s="14"/>
    </row>
    <row r="185" spans="1:14" x14ac:dyDescent="0.3">
      <c r="A185" s="1">
        <f>BRL_EUR!A185</f>
        <v>40269</v>
      </c>
      <c r="B185" s="9">
        <f>BRL_USD!B185</f>
        <v>1.7375</v>
      </c>
      <c r="C185" s="10">
        <f>EUR_USD!B185</f>
        <v>1.3298000000000001</v>
      </c>
      <c r="D185" s="8">
        <f>BRL_EUR!B185</f>
        <v>2.3106</v>
      </c>
      <c r="F185" s="14"/>
      <c r="G185" s="14"/>
      <c r="H185" s="14"/>
      <c r="I185" s="14"/>
      <c r="J185" s="14"/>
      <c r="K185" s="14"/>
      <c r="L185" s="14"/>
      <c r="M185" s="14"/>
      <c r="N185" s="14"/>
    </row>
    <row r="186" spans="1:14" x14ac:dyDescent="0.3">
      <c r="A186" s="1">
        <f>BRL_EUR!A186</f>
        <v>40299</v>
      </c>
      <c r="B186" s="9">
        <f>BRL_USD!B186</f>
        <v>1.8201000000000001</v>
      </c>
      <c r="C186" s="10">
        <f>EUR_USD!B186</f>
        <v>1.2305999999999999</v>
      </c>
      <c r="D186" s="8">
        <f>BRL_EUR!B186</f>
        <v>2.2397</v>
      </c>
      <c r="F186" s="14"/>
      <c r="G186" s="14"/>
      <c r="H186" s="14"/>
      <c r="I186" s="14"/>
      <c r="J186" s="14"/>
      <c r="K186" s="14"/>
      <c r="L186" s="14"/>
      <c r="M186" s="14"/>
      <c r="N186" s="14"/>
    </row>
    <row r="187" spans="1:14" x14ac:dyDescent="0.3">
      <c r="A187" s="1">
        <f>BRL_EUR!A187</f>
        <v>40330</v>
      </c>
      <c r="B187" s="9">
        <f>BRL_USD!B187</f>
        <v>1.8039000000000001</v>
      </c>
      <c r="C187" s="10">
        <f>EUR_USD!B187</f>
        <v>1.2236</v>
      </c>
      <c r="D187" s="8">
        <f>BRL_EUR!B187</f>
        <v>2.2073999999999998</v>
      </c>
      <c r="F187" s="14"/>
      <c r="G187" s="14"/>
      <c r="H187" s="14"/>
      <c r="I187" s="14"/>
      <c r="J187" s="14"/>
      <c r="K187" s="14"/>
      <c r="L187" s="14"/>
      <c r="M187" s="14"/>
      <c r="N187" s="14"/>
    </row>
    <row r="188" spans="1:14" x14ac:dyDescent="0.3">
      <c r="A188" s="1">
        <f>BRL_EUR!A188</f>
        <v>40360</v>
      </c>
      <c r="B188" s="9">
        <f>BRL_USD!B188</f>
        <v>1.754</v>
      </c>
      <c r="C188" s="10">
        <f>EUR_USD!B188</f>
        <v>1.3048</v>
      </c>
      <c r="D188" s="8">
        <f>BRL_EUR!B188</f>
        <v>2.2886000000000002</v>
      </c>
      <c r="F188" s="14"/>
      <c r="G188" s="14"/>
      <c r="H188" s="14"/>
      <c r="I188" s="14"/>
      <c r="J188" s="14"/>
      <c r="K188" s="14"/>
      <c r="L188" s="14"/>
      <c r="M188" s="14"/>
      <c r="N188" s="14"/>
    </row>
    <row r="189" spans="1:14" x14ac:dyDescent="0.3">
      <c r="A189" s="1">
        <f>BRL_EUR!A189</f>
        <v>40391</v>
      </c>
      <c r="B189" s="9">
        <f>BRL_USD!B189</f>
        <v>1.7549999999999999</v>
      </c>
      <c r="C189" s="10">
        <f>EUR_USD!B189</f>
        <v>1.2686999999999999</v>
      </c>
      <c r="D189" s="8">
        <f>BRL_EUR!B189</f>
        <v>2.2265999999999999</v>
      </c>
      <c r="F189" s="14"/>
      <c r="G189" s="14"/>
      <c r="H189" s="14"/>
      <c r="I189" s="14"/>
      <c r="J189" s="14"/>
      <c r="K189" s="14"/>
      <c r="L189" s="14"/>
      <c r="M189" s="14"/>
      <c r="N189" s="14"/>
    </row>
    <row r="190" spans="1:14" x14ac:dyDescent="0.3">
      <c r="A190" s="1">
        <f>BRL_EUR!A190</f>
        <v>40422</v>
      </c>
      <c r="B190" s="9">
        <f>BRL_USD!B190</f>
        <v>1.6876</v>
      </c>
      <c r="C190" s="10">
        <f>EUR_USD!B190</f>
        <v>1.3633</v>
      </c>
      <c r="D190" s="8">
        <f>BRL_EUR!B190</f>
        <v>2.3007</v>
      </c>
      <c r="F190" s="14"/>
      <c r="G190" s="14"/>
      <c r="H190" s="14"/>
      <c r="I190" s="14"/>
      <c r="J190" s="14"/>
      <c r="K190" s="14"/>
      <c r="L190" s="14"/>
      <c r="M190" s="14"/>
      <c r="N190" s="14"/>
    </row>
    <row r="191" spans="1:14" x14ac:dyDescent="0.3">
      <c r="A191" s="1">
        <f>BRL_EUR!A191</f>
        <v>40452</v>
      </c>
      <c r="B191" s="9">
        <f>BRL_USD!B191</f>
        <v>1.7012</v>
      </c>
      <c r="C191" s="10">
        <f>EUR_USD!B191</f>
        <v>1.395</v>
      </c>
      <c r="D191" s="8">
        <f>BRL_EUR!B191</f>
        <v>2.3719999999999999</v>
      </c>
      <c r="F191" s="14"/>
      <c r="G191" s="14"/>
      <c r="H191" s="14"/>
      <c r="I191" s="14"/>
      <c r="J191" s="14"/>
      <c r="K191" s="14"/>
      <c r="L191" s="14"/>
      <c r="M191" s="14"/>
      <c r="N191" s="14"/>
    </row>
    <row r="192" spans="1:14" x14ac:dyDescent="0.3">
      <c r="A192" s="1">
        <f>BRL_EUR!A192</f>
        <v>40483</v>
      </c>
      <c r="B192" s="9">
        <f>BRL_USD!B192</f>
        <v>1.7150000000000001</v>
      </c>
      <c r="C192" s="10">
        <f>EUR_USD!B192</f>
        <v>1.298</v>
      </c>
      <c r="D192" s="8">
        <f>BRL_EUR!B192</f>
        <v>2.2252000000000001</v>
      </c>
      <c r="F192" s="14"/>
      <c r="G192" s="14"/>
      <c r="H192" s="14"/>
      <c r="I192" s="14"/>
      <c r="J192" s="14"/>
      <c r="K192" s="14"/>
      <c r="L192" s="14"/>
      <c r="M192" s="14"/>
      <c r="N192" s="14"/>
    </row>
    <row r="193" spans="1:14" x14ac:dyDescent="0.3">
      <c r="A193" s="1">
        <f>BRL_EUR!A193</f>
        <v>40513</v>
      </c>
      <c r="B193" s="9">
        <f>BRL_USD!B193</f>
        <v>1.6595</v>
      </c>
      <c r="C193" s="10">
        <f>EUR_USD!B193</f>
        <v>1.3379000000000001</v>
      </c>
      <c r="D193" s="8">
        <f>BRL_EUR!B193</f>
        <v>2.2195</v>
      </c>
      <c r="F193" s="14"/>
      <c r="G193" s="14"/>
      <c r="H193" s="14"/>
      <c r="I193" s="14"/>
      <c r="J193" s="14"/>
      <c r="K193" s="14"/>
      <c r="L193" s="14"/>
      <c r="M193" s="14"/>
      <c r="N193" s="14"/>
    </row>
    <row r="194" spans="1:14" x14ac:dyDescent="0.3">
      <c r="A194" s="1">
        <f>BRL_EUR!A194</f>
        <v>40544</v>
      </c>
      <c r="B194" s="9">
        <f>BRL_USD!B194</f>
        <v>1.6675</v>
      </c>
      <c r="C194" s="10">
        <f>EUR_USD!B194</f>
        <v>1.3686</v>
      </c>
      <c r="D194" s="8">
        <f>BRL_EUR!B194</f>
        <v>2.2816000000000001</v>
      </c>
      <c r="F194" s="14"/>
      <c r="G194" s="14"/>
      <c r="H194" s="14"/>
      <c r="I194" s="14"/>
      <c r="J194" s="14"/>
      <c r="K194" s="14"/>
      <c r="L194" s="14"/>
      <c r="M194" s="14"/>
      <c r="N194" s="14"/>
    </row>
    <row r="195" spans="1:14" x14ac:dyDescent="0.3">
      <c r="A195" s="1">
        <f>BRL_EUR!A195</f>
        <v>40575</v>
      </c>
      <c r="B195" s="9">
        <f>BRL_USD!B195</f>
        <v>1.6637999999999999</v>
      </c>
      <c r="C195" s="10">
        <f>EUR_USD!B195</f>
        <v>1.3802000000000001</v>
      </c>
      <c r="D195" s="8">
        <f>BRL_EUR!B195</f>
        <v>2.2955000000000001</v>
      </c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1:14" x14ac:dyDescent="0.3">
      <c r="A196" s="1">
        <f>BRL_EUR!A196</f>
        <v>40603</v>
      </c>
      <c r="B196" s="9">
        <f>BRL_USD!B196</f>
        <v>1.6319999999999999</v>
      </c>
      <c r="C196" s="10">
        <f>EUR_USD!B196</f>
        <v>1.4165000000000001</v>
      </c>
      <c r="D196" s="8">
        <f>BRL_EUR!B196</f>
        <v>2.3109999999999999</v>
      </c>
      <c r="F196" s="14"/>
      <c r="G196" s="14"/>
      <c r="H196" s="14"/>
      <c r="I196" s="14"/>
      <c r="J196" s="14"/>
      <c r="K196" s="14"/>
      <c r="L196" s="14"/>
      <c r="M196" s="14"/>
      <c r="N196" s="14"/>
    </row>
    <row r="197" spans="1:14" x14ac:dyDescent="0.3">
      <c r="A197" s="1">
        <f>BRL_EUR!A197</f>
        <v>40634</v>
      </c>
      <c r="B197" s="9">
        <f>BRL_USD!B197</f>
        <v>1.5774999999999999</v>
      </c>
      <c r="C197" s="10">
        <f>EUR_USD!B197</f>
        <v>1.4799</v>
      </c>
      <c r="D197" s="8">
        <f>BRL_EUR!B197</f>
        <v>2.3331</v>
      </c>
      <c r="F197" s="14"/>
      <c r="G197" s="14"/>
      <c r="H197" s="14"/>
      <c r="I197" s="14"/>
      <c r="J197" s="14"/>
      <c r="K197" s="14"/>
      <c r="L197" s="14"/>
      <c r="M197" s="14"/>
      <c r="N197" s="14"/>
    </row>
    <row r="198" spans="1:14" x14ac:dyDescent="0.3">
      <c r="A198" s="1">
        <f>BRL_EUR!A198</f>
        <v>40664</v>
      </c>
      <c r="B198" s="9">
        <f>BRL_USD!B198</f>
        <v>1.58</v>
      </c>
      <c r="C198" s="10">
        <f>EUR_USD!B198</f>
        <v>1.4394</v>
      </c>
      <c r="D198" s="8">
        <f>BRL_EUR!B198</f>
        <v>2.2736999999999998</v>
      </c>
      <c r="F198" s="14"/>
      <c r="G198" s="14"/>
      <c r="H198" s="14"/>
      <c r="I198" s="14"/>
      <c r="J198" s="14"/>
      <c r="K198" s="14"/>
      <c r="L198" s="14"/>
      <c r="M198" s="14"/>
      <c r="N198" s="14"/>
    </row>
    <row r="199" spans="1:14" x14ac:dyDescent="0.3">
      <c r="A199" s="1">
        <f>BRL_EUR!A199</f>
        <v>40695</v>
      </c>
      <c r="B199" s="9">
        <f>BRL_USD!B199</f>
        <v>1.5622</v>
      </c>
      <c r="C199" s="10">
        <f>EUR_USD!B199</f>
        <v>1.4503999999999999</v>
      </c>
      <c r="D199" s="8">
        <f>BRL_EUR!B199</f>
        <v>2.2654000000000001</v>
      </c>
      <c r="F199" s="14"/>
      <c r="G199" s="14"/>
      <c r="H199" s="14"/>
      <c r="I199" s="14"/>
      <c r="J199" s="14"/>
      <c r="K199" s="14"/>
      <c r="L199" s="14"/>
      <c r="M199" s="14"/>
      <c r="N199" s="14"/>
    </row>
    <row r="200" spans="1:14" x14ac:dyDescent="0.3">
      <c r="A200" s="1">
        <f>BRL_EUR!A200</f>
        <v>40725</v>
      </c>
      <c r="B200" s="9">
        <f>BRL_USD!B200</f>
        <v>1.5489999999999999</v>
      </c>
      <c r="C200" s="10">
        <f>EUR_USD!B200</f>
        <v>1.4395</v>
      </c>
      <c r="D200" s="8">
        <f>BRL_EUR!B200</f>
        <v>2.2290999999999999</v>
      </c>
      <c r="F200" s="14"/>
      <c r="G200" s="14"/>
      <c r="H200" s="14"/>
      <c r="I200" s="14"/>
      <c r="J200" s="14"/>
      <c r="K200" s="14"/>
      <c r="L200" s="14"/>
      <c r="M200" s="14"/>
      <c r="N200" s="14"/>
    </row>
    <row r="201" spans="1:14" x14ac:dyDescent="0.3">
      <c r="A201" s="1">
        <f>BRL_EUR!A201</f>
        <v>40756</v>
      </c>
      <c r="B201" s="9">
        <f>BRL_USD!B201</f>
        <v>1.5891999999999999</v>
      </c>
      <c r="C201" s="10">
        <f>EUR_USD!B201</f>
        <v>1.4377</v>
      </c>
      <c r="D201" s="8">
        <f>BRL_EUR!B201</f>
        <v>2.2841</v>
      </c>
      <c r="F201" s="14"/>
      <c r="G201" s="14"/>
      <c r="H201" s="14"/>
      <c r="I201" s="14"/>
      <c r="J201" s="14"/>
      <c r="K201" s="14"/>
      <c r="L201" s="14"/>
      <c r="M201" s="14"/>
      <c r="N201" s="14"/>
    </row>
    <row r="202" spans="1:14" x14ac:dyDescent="0.3">
      <c r="A202" s="1">
        <f>BRL_EUR!A202</f>
        <v>40787</v>
      </c>
      <c r="B202" s="9">
        <f>BRL_USD!B202</f>
        <v>1.879</v>
      </c>
      <c r="C202" s="10">
        <f>EUR_USD!B202</f>
        <v>1.3384</v>
      </c>
      <c r="D202" s="8">
        <f>BRL_EUR!B202</f>
        <v>2.5142000000000002</v>
      </c>
      <c r="F202" s="14"/>
      <c r="G202" s="14"/>
      <c r="H202" s="14"/>
      <c r="I202" s="14"/>
      <c r="J202" s="14"/>
      <c r="K202" s="14"/>
      <c r="L202" s="14"/>
      <c r="M202" s="14"/>
      <c r="N202" s="14"/>
    </row>
    <row r="203" spans="1:14" x14ac:dyDescent="0.3">
      <c r="A203" s="1">
        <f>BRL_EUR!A203</f>
        <v>40817</v>
      </c>
      <c r="B203" s="9">
        <f>BRL_USD!B203</f>
        <v>1.7172000000000001</v>
      </c>
      <c r="C203" s="10">
        <f>EUR_USD!B203</f>
        <v>1.3855999999999999</v>
      </c>
      <c r="D203" s="8">
        <f>BRL_EUR!B203</f>
        <v>2.3788</v>
      </c>
      <c r="F203" s="14"/>
      <c r="G203" s="14"/>
      <c r="H203" s="14"/>
      <c r="I203" s="14"/>
      <c r="J203" s="14"/>
      <c r="K203" s="14"/>
      <c r="L203" s="14"/>
      <c r="M203" s="14"/>
      <c r="N203" s="14"/>
    </row>
    <row r="204" spans="1:14" x14ac:dyDescent="0.3">
      <c r="A204" s="1">
        <f>BRL_EUR!A204</f>
        <v>40848</v>
      </c>
      <c r="B204" s="9">
        <f>BRL_USD!B204</f>
        <v>1.8083</v>
      </c>
      <c r="C204" s="10">
        <f>EUR_USD!B204</f>
        <v>1.3441000000000001</v>
      </c>
      <c r="D204" s="8">
        <f>BRL_EUR!B204</f>
        <v>2.4295</v>
      </c>
      <c r="F204" s="14"/>
      <c r="G204" s="14"/>
      <c r="H204" s="14"/>
      <c r="I204" s="14"/>
      <c r="J204" s="14"/>
      <c r="K204" s="14"/>
      <c r="L204" s="14"/>
      <c r="M204" s="14"/>
      <c r="N204" s="14"/>
    </row>
    <row r="205" spans="1:14" x14ac:dyDescent="0.3">
      <c r="A205" s="1">
        <f>BRL_EUR!A205</f>
        <v>40878</v>
      </c>
      <c r="B205" s="9">
        <f>BRL_USD!B205</f>
        <v>1.8632</v>
      </c>
      <c r="C205" s="10">
        <f>EUR_USD!B205</f>
        <v>1.2945</v>
      </c>
      <c r="D205" s="8">
        <f>BRL_EUR!B205</f>
        <v>2.4104999999999999</v>
      </c>
      <c r="F205" s="14"/>
      <c r="G205" s="14"/>
      <c r="H205" s="14"/>
      <c r="I205" s="14"/>
      <c r="J205" s="14"/>
      <c r="K205" s="14"/>
      <c r="L205" s="14"/>
      <c r="M205" s="14"/>
      <c r="N205" s="14"/>
    </row>
    <row r="206" spans="1:14" x14ac:dyDescent="0.3">
      <c r="A206" s="1">
        <f>BRL_EUR!A206</f>
        <v>40909</v>
      </c>
      <c r="B206" s="9">
        <f>BRL_USD!B206</f>
        <v>1.7472000000000001</v>
      </c>
      <c r="C206" s="10">
        <f>EUR_USD!B206</f>
        <v>1.3078000000000001</v>
      </c>
      <c r="D206" s="8">
        <f>BRL_EUR!B206</f>
        <v>2.2833000000000001</v>
      </c>
      <c r="F206" s="14"/>
      <c r="G206" s="14"/>
      <c r="H206" s="14"/>
      <c r="I206" s="14"/>
      <c r="J206" s="14"/>
      <c r="K206" s="14"/>
      <c r="L206" s="14"/>
      <c r="M206" s="14"/>
      <c r="N206" s="14"/>
    </row>
    <row r="207" spans="1:14" x14ac:dyDescent="0.3">
      <c r="A207" s="1">
        <f>BRL_EUR!A207</f>
        <v>40940</v>
      </c>
      <c r="B207" s="9">
        <f>BRL_USD!B207</f>
        <v>1.7174</v>
      </c>
      <c r="C207" s="10">
        <f>EUR_USD!B207</f>
        <v>1.3324</v>
      </c>
      <c r="D207" s="8">
        <f>BRL_EUR!B207</f>
        <v>2.2875000000000001</v>
      </c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1:14" x14ac:dyDescent="0.3">
      <c r="A208" s="1">
        <f>BRL_EUR!A208</f>
        <v>40969</v>
      </c>
      <c r="B208" s="9">
        <f>BRL_USD!B208</f>
        <v>1.8264</v>
      </c>
      <c r="C208" s="10">
        <f>EUR_USD!B208</f>
        <v>1.3343</v>
      </c>
      <c r="D208" s="8">
        <f>BRL_EUR!B208</f>
        <v>2.4359999999999999</v>
      </c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1:14" x14ac:dyDescent="0.3">
      <c r="A209" s="1">
        <f>BRL_EUR!A209</f>
        <v>41000</v>
      </c>
      <c r="B209" s="9">
        <f>BRL_USD!B209</f>
        <v>1.9088000000000001</v>
      </c>
      <c r="C209" s="10">
        <f>EUR_USD!B209</f>
        <v>1.3240000000000001</v>
      </c>
      <c r="D209" s="8">
        <f>BRL_EUR!B209</f>
        <v>2.5261999999999998</v>
      </c>
      <c r="F209" s="14"/>
      <c r="G209" s="14"/>
      <c r="H209" s="14"/>
      <c r="I209" s="14"/>
      <c r="J209" s="14"/>
      <c r="K209" s="14"/>
      <c r="L209" s="14"/>
      <c r="M209" s="14"/>
      <c r="N209" s="14"/>
    </row>
    <row r="210" spans="1:14" x14ac:dyDescent="0.3">
      <c r="A210" s="1">
        <f>BRL_EUR!A210</f>
        <v>41030</v>
      </c>
      <c r="B210" s="9">
        <f>BRL_USD!B210</f>
        <v>2.0226000000000002</v>
      </c>
      <c r="C210" s="10">
        <f>EUR_USD!B210</f>
        <v>1.2356</v>
      </c>
      <c r="D210" s="8">
        <f>BRL_EUR!B210</f>
        <v>2.4988999999999999</v>
      </c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1:14" x14ac:dyDescent="0.3">
      <c r="A211" s="1">
        <f>BRL_EUR!A211</f>
        <v>41061</v>
      </c>
      <c r="B211" s="9">
        <f>BRL_USD!B211</f>
        <v>2.0095000000000001</v>
      </c>
      <c r="C211" s="10">
        <f>EUR_USD!B211</f>
        <v>1.2658</v>
      </c>
      <c r="D211" s="8">
        <f>BRL_EUR!B211</f>
        <v>2.5432000000000001</v>
      </c>
      <c r="F211" s="14"/>
      <c r="G211" s="14"/>
      <c r="H211" s="14"/>
      <c r="I211" s="14"/>
      <c r="J211" s="14"/>
      <c r="K211" s="14"/>
      <c r="L211" s="14"/>
      <c r="M211" s="14"/>
      <c r="N211" s="14"/>
    </row>
    <row r="212" spans="1:14" x14ac:dyDescent="0.3">
      <c r="A212" s="1">
        <f>BRL_EUR!A212</f>
        <v>41091</v>
      </c>
      <c r="B212" s="9">
        <f>BRL_USD!B212</f>
        <v>2.0567000000000002</v>
      </c>
      <c r="C212" s="10">
        <f>EUR_USD!B212</f>
        <v>1.2302999999999999</v>
      </c>
      <c r="D212" s="8">
        <f>BRL_EUR!B212</f>
        <v>2.5287999999999999</v>
      </c>
      <c r="F212" s="14"/>
      <c r="G212" s="14"/>
      <c r="H212" s="14"/>
      <c r="I212" s="14"/>
      <c r="J212" s="14"/>
      <c r="K212" s="14"/>
      <c r="L212" s="14"/>
      <c r="M212" s="14"/>
      <c r="N212" s="14"/>
    </row>
    <row r="213" spans="1:14" x14ac:dyDescent="0.3">
      <c r="A213" s="1">
        <f>BRL_EUR!A213</f>
        <v>41122</v>
      </c>
      <c r="B213" s="9">
        <f>BRL_USD!B213</f>
        <v>2.0293000000000001</v>
      </c>
      <c r="C213" s="10">
        <f>EUR_USD!B213</f>
        <v>1.2575000000000001</v>
      </c>
      <c r="D213" s="8">
        <f>BRL_EUR!B213</f>
        <v>2.5527000000000002</v>
      </c>
      <c r="F213" s="14"/>
      <c r="G213" s="14"/>
      <c r="H213" s="14"/>
      <c r="I213" s="14"/>
      <c r="J213" s="14"/>
      <c r="K213" s="14"/>
      <c r="L213" s="14"/>
      <c r="M213" s="14"/>
      <c r="N213" s="14"/>
    </row>
    <row r="214" spans="1:14" x14ac:dyDescent="0.3">
      <c r="A214" s="1">
        <f>BRL_EUR!A214</f>
        <v>41153</v>
      </c>
      <c r="B214" s="9">
        <f>BRL_USD!B214</f>
        <v>2.0257000000000001</v>
      </c>
      <c r="C214" s="10">
        <f>EUR_USD!B214</f>
        <v>1.2858000000000001</v>
      </c>
      <c r="D214" s="8">
        <f>BRL_EUR!B214</f>
        <v>2.6070000000000002</v>
      </c>
      <c r="F214" s="14"/>
      <c r="G214" s="14"/>
      <c r="H214" s="14"/>
      <c r="I214" s="14"/>
      <c r="J214" s="14"/>
      <c r="K214" s="14"/>
      <c r="L214" s="14"/>
      <c r="M214" s="14"/>
      <c r="N214" s="14"/>
    </row>
    <row r="215" spans="1:14" x14ac:dyDescent="0.3">
      <c r="A215" s="1">
        <f>BRL_EUR!A215</f>
        <v>41183</v>
      </c>
      <c r="B215" s="9">
        <f>BRL_USD!B215</f>
        <v>2.0308999999999999</v>
      </c>
      <c r="C215" s="10">
        <f>EUR_USD!B215</f>
        <v>1.2958000000000001</v>
      </c>
      <c r="D215" s="8">
        <f>BRL_EUR!B215</f>
        <v>2.6315</v>
      </c>
      <c r="F215" s="14"/>
      <c r="G215" s="14"/>
      <c r="H215" s="14"/>
      <c r="I215" s="14"/>
      <c r="J215" s="14"/>
      <c r="K215" s="14"/>
      <c r="L215" s="14"/>
      <c r="M215" s="14"/>
      <c r="N215" s="14"/>
    </row>
    <row r="216" spans="1:14" x14ac:dyDescent="0.3">
      <c r="A216" s="1">
        <f>BRL_EUR!A216</f>
        <v>41214</v>
      </c>
      <c r="B216" s="9">
        <f>BRL_USD!B216</f>
        <v>2.1360999999999999</v>
      </c>
      <c r="C216" s="10">
        <f>EUR_USD!B216</f>
        <v>1.2984</v>
      </c>
      <c r="D216" s="8">
        <f>BRL_EUR!B216</f>
        <v>2.7768000000000002</v>
      </c>
      <c r="F216" s="14"/>
      <c r="G216" s="14"/>
      <c r="H216" s="14"/>
      <c r="I216" s="14"/>
      <c r="J216" s="14"/>
      <c r="K216" s="14"/>
      <c r="L216" s="14"/>
      <c r="M216" s="14"/>
      <c r="N216" s="14"/>
    </row>
    <row r="217" spans="1:14" x14ac:dyDescent="0.3">
      <c r="A217" s="1">
        <f>BRL_EUR!A217</f>
        <v>41244</v>
      </c>
      <c r="B217" s="9">
        <f>BRL_USD!B217</f>
        <v>2.0485000000000002</v>
      </c>
      <c r="C217" s="10">
        <f>EUR_USD!B217</f>
        <v>1.3193999999999999</v>
      </c>
      <c r="D217" s="8">
        <f>BRL_EUR!B217</f>
        <v>2.7014999999999998</v>
      </c>
      <c r="F217" s="14"/>
      <c r="G217" s="14"/>
      <c r="H217" s="14"/>
      <c r="I217" s="14"/>
      <c r="J217" s="14"/>
      <c r="K217" s="14"/>
      <c r="L217" s="14"/>
      <c r="M217" s="14"/>
      <c r="N217" s="14"/>
    </row>
    <row r="218" spans="1:14" x14ac:dyDescent="0.3">
      <c r="A218" s="1">
        <f>BRL_EUR!A218</f>
        <v>41275</v>
      </c>
      <c r="B218" s="9">
        <f>BRL_USD!B218</f>
        <v>1.9902</v>
      </c>
      <c r="C218" s="10">
        <f>EUR_USD!B218</f>
        <v>1.3577999999999999</v>
      </c>
      <c r="D218" s="8">
        <f>BRL_EUR!B218</f>
        <v>2.7029000000000001</v>
      </c>
      <c r="F218" s="14"/>
      <c r="G218" s="14"/>
      <c r="H218" s="14"/>
      <c r="I218" s="14"/>
      <c r="J218" s="14"/>
      <c r="K218" s="14"/>
      <c r="L218" s="14"/>
      <c r="M218" s="14"/>
      <c r="N218" s="14"/>
    </row>
    <row r="219" spans="1:14" x14ac:dyDescent="0.3">
      <c r="A219" s="1">
        <f>BRL_EUR!A219</f>
        <v>41306</v>
      </c>
      <c r="B219" s="9">
        <f>BRL_USD!B219</f>
        <v>1.9795</v>
      </c>
      <c r="C219" s="10">
        <f>EUR_USD!B219</f>
        <v>1.3056000000000001</v>
      </c>
      <c r="D219" s="8">
        <f>BRL_EUR!B219</f>
        <v>2.5863999999999998</v>
      </c>
      <c r="F219" s="14"/>
      <c r="G219" s="14"/>
      <c r="H219" s="14"/>
      <c r="I219" s="14"/>
      <c r="J219" s="14"/>
      <c r="K219" s="14"/>
      <c r="L219" s="14"/>
      <c r="M219" s="14"/>
      <c r="N219" s="14"/>
    </row>
    <row r="220" spans="1:14" x14ac:dyDescent="0.3">
      <c r="A220" s="1">
        <f>BRL_EUR!A220</f>
        <v>41334</v>
      </c>
      <c r="B220" s="9">
        <f>BRL_USD!B220</f>
        <v>2.0234999999999999</v>
      </c>
      <c r="C220" s="10">
        <f>EUR_USD!B220</f>
        <v>1.2818000000000001</v>
      </c>
      <c r="D220" s="8">
        <f>BRL_EUR!B220</f>
        <v>2.5937000000000001</v>
      </c>
      <c r="F220" s="14"/>
      <c r="G220" s="14"/>
      <c r="H220" s="14"/>
      <c r="I220" s="14"/>
      <c r="J220" s="14"/>
      <c r="K220" s="14"/>
      <c r="L220" s="14"/>
      <c r="M220" s="14"/>
      <c r="N220" s="14"/>
    </row>
    <row r="221" spans="1:14" x14ac:dyDescent="0.3">
      <c r="A221" s="1">
        <f>BRL_EUR!A221</f>
        <v>41365</v>
      </c>
      <c r="B221" s="9">
        <f>BRL_USD!B221</f>
        <v>2.0009999999999999</v>
      </c>
      <c r="C221" s="10">
        <f>EUR_USD!B221</f>
        <v>1.3166</v>
      </c>
      <c r="D221" s="8">
        <f>BRL_EUR!B221</f>
        <v>2.6345000000000001</v>
      </c>
      <c r="F221" s="14"/>
      <c r="G221" s="14"/>
      <c r="H221" s="14"/>
      <c r="I221" s="14"/>
      <c r="J221" s="14"/>
      <c r="K221" s="14"/>
      <c r="L221" s="14"/>
      <c r="M221" s="14"/>
      <c r="N221" s="14"/>
    </row>
    <row r="222" spans="1:14" x14ac:dyDescent="0.3">
      <c r="A222" s="1">
        <f>BRL_EUR!A222</f>
        <v>41395</v>
      </c>
      <c r="B222" s="9">
        <f>BRL_USD!B222</f>
        <v>2.1417999999999999</v>
      </c>
      <c r="C222" s="10">
        <f>EUR_USD!B222</f>
        <v>1.2995000000000001</v>
      </c>
      <c r="D222" s="8">
        <f>BRL_EUR!B222</f>
        <v>2.7835000000000001</v>
      </c>
      <c r="F222" s="14"/>
      <c r="G222" s="14"/>
      <c r="H222" s="14"/>
      <c r="I222" s="14"/>
      <c r="J222" s="14"/>
      <c r="K222" s="14"/>
      <c r="L222" s="14"/>
      <c r="M222" s="14"/>
      <c r="N222" s="14"/>
    </row>
    <row r="223" spans="1:14" x14ac:dyDescent="0.3">
      <c r="A223" s="1">
        <f>BRL_EUR!A223</f>
        <v>41426</v>
      </c>
      <c r="B223" s="9">
        <f>BRL_USD!B223</f>
        <v>2.2315</v>
      </c>
      <c r="C223" s="10">
        <f>EUR_USD!B223</f>
        <v>1.3008</v>
      </c>
      <c r="D223" s="8">
        <f>BRL_EUR!B223</f>
        <v>2.9026999999999998</v>
      </c>
      <c r="F223" s="14"/>
      <c r="G223" s="14"/>
      <c r="H223" s="14"/>
      <c r="I223" s="14"/>
      <c r="J223" s="14"/>
      <c r="K223" s="14"/>
      <c r="L223" s="14"/>
      <c r="M223" s="14"/>
      <c r="N223" s="14"/>
    </row>
    <row r="224" spans="1:14" x14ac:dyDescent="0.3">
      <c r="A224" s="1">
        <f>BRL_EUR!A224</f>
        <v>41456</v>
      </c>
      <c r="B224" s="9">
        <f>BRL_USD!B224</f>
        <v>2.2764000000000002</v>
      </c>
      <c r="C224" s="10">
        <f>EUR_USD!B224</f>
        <v>1.33</v>
      </c>
      <c r="D224" s="8">
        <f>BRL_EUR!B224</f>
        <v>3.0276000000000001</v>
      </c>
      <c r="F224" s="14"/>
      <c r="G224" s="14"/>
      <c r="H224" s="14"/>
      <c r="I224" s="14"/>
      <c r="J224" s="14"/>
      <c r="K224" s="14"/>
      <c r="L224" s="14"/>
      <c r="M224" s="14"/>
      <c r="N224" s="14"/>
    </row>
    <row r="225" spans="1:14" x14ac:dyDescent="0.3">
      <c r="A225" s="1">
        <f>BRL_EUR!A225</f>
        <v>41487</v>
      </c>
      <c r="B225" s="9">
        <f>BRL_USD!B225</f>
        <v>2.3858999999999999</v>
      </c>
      <c r="C225" s="10">
        <f>EUR_USD!B225</f>
        <v>1.3220000000000001</v>
      </c>
      <c r="D225" s="8">
        <f>BRL_EUR!B225</f>
        <v>3.1541000000000001</v>
      </c>
      <c r="F225" s="14"/>
      <c r="G225" s="14"/>
      <c r="H225" s="14"/>
      <c r="I225" s="14"/>
      <c r="J225" s="14"/>
      <c r="K225" s="14"/>
      <c r="L225" s="14"/>
      <c r="M225" s="14"/>
      <c r="N225" s="14"/>
    </row>
    <row r="226" spans="1:14" x14ac:dyDescent="0.3">
      <c r="A226" s="1">
        <f>BRL_EUR!A226</f>
        <v>41518</v>
      </c>
      <c r="B226" s="9">
        <f>BRL_USD!B226</f>
        <v>2.2155999999999998</v>
      </c>
      <c r="C226" s="10">
        <f>EUR_USD!B226</f>
        <v>1.3524</v>
      </c>
      <c r="D226" s="8">
        <f>BRL_EUR!B226</f>
        <v>2.9967999999999999</v>
      </c>
      <c r="F226" s="14"/>
      <c r="G226" s="14"/>
      <c r="H226" s="14"/>
      <c r="I226" s="14"/>
      <c r="J226" s="14"/>
      <c r="K226" s="14"/>
      <c r="L226" s="14"/>
      <c r="M226" s="14"/>
      <c r="N226" s="14"/>
    </row>
    <row r="227" spans="1:14" x14ac:dyDescent="0.3">
      <c r="A227" s="1">
        <f>BRL_EUR!A227</f>
        <v>41548</v>
      </c>
      <c r="B227" s="9">
        <f>BRL_USD!B227</f>
        <v>2.2389999999999999</v>
      </c>
      <c r="C227" s="10">
        <f>EUR_USD!B227</f>
        <v>1.3582000000000001</v>
      </c>
      <c r="D227" s="8">
        <f>BRL_EUR!B227</f>
        <v>3.0409999999999999</v>
      </c>
      <c r="F227" s="14"/>
      <c r="G227" s="14"/>
      <c r="H227" s="14"/>
      <c r="I227" s="14"/>
      <c r="J227" s="14"/>
      <c r="K227" s="14"/>
      <c r="L227" s="14"/>
      <c r="M227" s="14"/>
      <c r="N227" s="14"/>
    </row>
    <row r="228" spans="1:14" x14ac:dyDescent="0.3">
      <c r="A228" s="1">
        <f>BRL_EUR!A228</f>
        <v>41579</v>
      </c>
      <c r="B228" s="9">
        <f>BRL_USD!B228</f>
        <v>2.3355000000000001</v>
      </c>
      <c r="C228" s="10">
        <f>EUR_USD!B228</f>
        <v>1.3589</v>
      </c>
      <c r="D228" s="8">
        <f>BRL_EUR!B228</f>
        <v>3.1737000000000002</v>
      </c>
      <c r="F228" s="14"/>
      <c r="G228" s="14"/>
      <c r="H228" s="14"/>
      <c r="I228" s="14"/>
      <c r="J228" s="14"/>
      <c r="K228" s="14"/>
      <c r="L228" s="14"/>
      <c r="M228" s="14"/>
      <c r="N228" s="14"/>
    </row>
    <row r="229" spans="1:14" x14ac:dyDescent="0.3">
      <c r="A229" s="1">
        <f>BRL_EUR!A229</f>
        <v>41609</v>
      </c>
      <c r="B229" s="9">
        <f>BRL_USD!B229</f>
        <v>2.3618000000000001</v>
      </c>
      <c r="C229" s="10">
        <f>EUR_USD!B229</f>
        <v>1.3745000000000001</v>
      </c>
      <c r="D229" s="8">
        <f>BRL_EUR!B229</f>
        <v>3.2463000000000002</v>
      </c>
      <c r="F229" s="14"/>
      <c r="G229" s="14"/>
      <c r="H229" s="14"/>
      <c r="I229" s="14"/>
      <c r="J229" s="14"/>
      <c r="K229" s="14"/>
      <c r="L229" s="14"/>
      <c r="M229" s="14"/>
      <c r="N229" s="14"/>
    </row>
    <row r="230" spans="1:14" x14ac:dyDescent="0.3">
      <c r="A230" s="1">
        <f>BRL_EUR!A230</f>
        <v>41640</v>
      </c>
      <c r="B230" s="9">
        <f>BRL_USD!B230</f>
        <v>2.4121999999999999</v>
      </c>
      <c r="C230" s="10">
        <f>EUR_USD!B230</f>
        <v>1.3485</v>
      </c>
      <c r="D230" s="8">
        <f>BRL_EUR!B230</f>
        <v>3.2528999999999999</v>
      </c>
      <c r="F230" s="14"/>
      <c r="G230" s="14"/>
      <c r="H230" s="14"/>
      <c r="I230" s="14"/>
      <c r="J230" s="14"/>
      <c r="K230" s="14"/>
      <c r="L230" s="14"/>
      <c r="M230" s="14"/>
      <c r="N230" s="14"/>
    </row>
    <row r="231" spans="1:14" x14ac:dyDescent="0.3">
      <c r="A231" s="1">
        <f>BRL_EUR!A231</f>
        <v>41671</v>
      </c>
      <c r="B231" s="9">
        <f>BRL_USD!B231</f>
        <v>2.3380999999999998</v>
      </c>
      <c r="C231" s="10">
        <f>EUR_USD!B231</f>
        <v>1.3802000000000001</v>
      </c>
      <c r="D231" s="8">
        <f>BRL_EUR!B231</f>
        <v>3.2269999999999999</v>
      </c>
      <c r="F231" s="14"/>
      <c r="G231" s="14"/>
      <c r="H231" s="14"/>
      <c r="I231" s="14"/>
      <c r="J231" s="14"/>
      <c r="K231" s="14"/>
      <c r="L231" s="14"/>
      <c r="M231" s="14"/>
      <c r="N231" s="14"/>
    </row>
    <row r="232" spans="1:14" x14ac:dyDescent="0.3">
      <c r="A232" s="1">
        <f>BRL_EUR!A232</f>
        <v>41699</v>
      </c>
      <c r="B232" s="9">
        <f>BRL_USD!B232</f>
        <v>2.2713999999999999</v>
      </c>
      <c r="C232" s="10">
        <f>EUR_USD!B232</f>
        <v>1.377</v>
      </c>
      <c r="D232" s="8">
        <f>BRL_EUR!B232</f>
        <v>3.1269999999999998</v>
      </c>
      <c r="F232" s="14"/>
      <c r="G232" s="14"/>
      <c r="H232" s="14"/>
      <c r="I232" s="14"/>
      <c r="J232" s="14"/>
      <c r="K232" s="14"/>
      <c r="L232" s="14"/>
      <c r="M232" s="14"/>
      <c r="N232" s="14"/>
    </row>
    <row r="233" spans="1:14" x14ac:dyDescent="0.3">
      <c r="A233" s="1">
        <f>BRL_EUR!A233</f>
        <v>41730</v>
      </c>
      <c r="B233" s="9">
        <f>BRL_USD!B233</f>
        <v>2.2320000000000002</v>
      </c>
      <c r="C233" s="10">
        <f>EUR_USD!B233</f>
        <v>1.3866000000000001</v>
      </c>
      <c r="D233" s="8">
        <f>BRL_EUR!B233</f>
        <v>3.0949</v>
      </c>
      <c r="F233" s="14"/>
      <c r="G233" s="14"/>
      <c r="H233" s="14"/>
      <c r="I233" s="14"/>
      <c r="J233" s="14"/>
      <c r="K233" s="14"/>
      <c r="L233" s="14"/>
      <c r="M233" s="14"/>
      <c r="N233" s="14"/>
    </row>
    <row r="234" spans="1:14" x14ac:dyDescent="0.3">
      <c r="A234" s="1">
        <f>BRL_EUR!A234</f>
        <v>41760</v>
      </c>
      <c r="B234" s="9">
        <f>BRL_USD!B234</f>
        <v>2.2403</v>
      </c>
      <c r="C234" s="10">
        <f>EUR_USD!B234</f>
        <v>1.363</v>
      </c>
      <c r="D234" s="8">
        <f>BRL_EUR!B234</f>
        <v>3.0537999999999998</v>
      </c>
      <c r="F234" s="14"/>
      <c r="G234" s="14"/>
      <c r="H234" s="14"/>
      <c r="I234" s="14"/>
      <c r="J234" s="14"/>
      <c r="K234" s="14"/>
      <c r="L234" s="14"/>
      <c r="M234" s="14"/>
      <c r="N234" s="14"/>
    </row>
    <row r="235" spans="1:14" x14ac:dyDescent="0.3">
      <c r="A235" s="1">
        <f>BRL_EUR!A235</f>
        <v>41791</v>
      </c>
      <c r="B235" s="9">
        <f>BRL_USD!B235</f>
        <v>2.2136999999999998</v>
      </c>
      <c r="C235" s="10">
        <f>EUR_USD!B235</f>
        <v>1.3691</v>
      </c>
      <c r="D235" s="8">
        <f>BRL_EUR!B235</f>
        <v>3.0308000000000002</v>
      </c>
      <c r="F235" s="14"/>
      <c r="G235" s="14"/>
      <c r="H235" s="14"/>
      <c r="I235" s="14"/>
      <c r="J235" s="14"/>
      <c r="K235" s="14"/>
      <c r="L235" s="14"/>
      <c r="M235" s="14"/>
      <c r="N235" s="14"/>
    </row>
    <row r="236" spans="1:14" x14ac:dyDescent="0.3">
      <c r="A236" s="1">
        <f>BRL_EUR!A236</f>
        <v>41821</v>
      </c>
      <c r="B236" s="9">
        <f>BRL_USD!B236</f>
        <v>2.2633999999999999</v>
      </c>
      <c r="C236" s="10">
        <f>EUR_USD!B236</f>
        <v>1.3388</v>
      </c>
      <c r="D236" s="8">
        <f>BRL_EUR!B236</f>
        <v>3.0301999999999998</v>
      </c>
      <c r="F236" s="14"/>
      <c r="G236" s="14"/>
      <c r="H236" s="14"/>
      <c r="I236" s="14"/>
      <c r="J236" s="14"/>
      <c r="K236" s="14"/>
      <c r="L236" s="14"/>
      <c r="M236" s="14"/>
      <c r="N236" s="14"/>
    </row>
    <row r="237" spans="1:14" x14ac:dyDescent="0.3">
      <c r="A237" s="1">
        <f>BRL_EUR!A237</f>
        <v>41852</v>
      </c>
      <c r="B237" s="9">
        <f>BRL_USD!B237</f>
        <v>2.2355</v>
      </c>
      <c r="C237" s="10">
        <f>EUR_USD!B237</f>
        <v>1.3131999999999999</v>
      </c>
      <c r="D237" s="8">
        <f>BRL_EUR!B237</f>
        <v>2.9357000000000002</v>
      </c>
      <c r="F237" s="14"/>
      <c r="G237" s="14"/>
      <c r="H237" s="14"/>
      <c r="I237" s="14"/>
      <c r="J237" s="14"/>
      <c r="K237" s="14"/>
      <c r="L237" s="14"/>
      <c r="M237" s="14"/>
      <c r="N237" s="14"/>
    </row>
    <row r="238" spans="1:14" x14ac:dyDescent="0.3">
      <c r="A238" s="1">
        <f>BRL_EUR!A238</f>
        <v>41883</v>
      </c>
      <c r="B238" s="9">
        <f>BRL_USD!B238</f>
        <v>2.4449000000000001</v>
      </c>
      <c r="C238" s="10">
        <f>EUR_USD!B238</f>
        <v>1.2630999999999999</v>
      </c>
      <c r="D238" s="8">
        <f>BRL_EUR!B238</f>
        <v>3.0882000000000001</v>
      </c>
      <c r="F238" s="14"/>
      <c r="G238" s="14"/>
      <c r="H238" s="14"/>
      <c r="I238" s="14"/>
      <c r="J238" s="14"/>
      <c r="K238" s="14"/>
      <c r="L238" s="14"/>
      <c r="M238" s="14"/>
      <c r="N238" s="14"/>
    </row>
    <row r="239" spans="1:14" x14ac:dyDescent="0.3">
      <c r="A239" s="1">
        <f>BRL_EUR!A239</f>
        <v>41913</v>
      </c>
      <c r="B239" s="9">
        <f>BRL_USD!B239</f>
        <v>2.4779</v>
      </c>
      <c r="C239" s="10">
        <f>EUR_USD!B239</f>
        <v>1.2524</v>
      </c>
      <c r="D239" s="8">
        <f>BRL_EUR!B239</f>
        <v>3.1032999999999999</v>
      </c>
      <c r="F239" s="14"/>
      <c r="G239" s="14"/>
      <c r="H239" s="14"/>
      <c r="I239" s="14"/>
      <c r="J239" s="14"/>
      <c r="K239" s="14"/>
      <c r="L239" s="14"/>
      <c r="M239" s="14"/>
      <c r="N239" s="14"/>
    </row>
    <row r="240" spans="1:14" x14ac:dyDescent="0.3">
      <c r="A240" s="1">
        <f>BRL_EUR!A240</f>
        <v>41944</v>
      </c>
      <c r="B240" s="9">
        <f>BRL_USD!B240</f>
        <v>2.5651000000000002</v>
      </c>
      <c r="C240" s="10">
        <f>EUR_USD!B240</f>
        <v>1.2450000000000001</v>
      </c>
      <c r="D240" s="8">
        <f>BRL_EUR!B240</f>
        <v>3.1934999999999998</v>
      </c>
      <c r="F240" s="14"/>
      <c r="G240" s="14"/>
      <c r="H240" s="14"/>
      <c r="I240" s="14"/>
      <c r="J240" s="14"/>
      <c r="K240" s="14"/>
      <c r="L240" s="14"/>
      <c r="M240" s="14"/>
      <c r="N240" s="14"/>
    </row>
    <row r="241" spans="1:14" x14ac:dyDescent="0.3">
      <c r="A241" s="1">
        <f>BRL_EUR!A241</f>
        <v>41974</v>
      </c>
      <c r="B241" s="9">
        <f>BRL_USD!B241</f>
        <v>2.657</v>
      </c>
      <c r="C241" s="10">
        <f>EUR_USD!B241</f>
        <v>1.2097</v>
      </c>
      <c r="D241" s="8">
        <f>BRL_EUR!B241</f>
        <v>3.2141999999999999</v>
      </c>
      <c r="F241" s="14"/>
      <c r="G241" s="14"/>
      <c r="H241" s="14"/>
      <c r="I241" s="14"/>
      <c r="J241" s="14"/>
      <c r="K241" s="14"/>
      <c r="L241" s="14"/>
      <c r="M241" s="14"/>
      <c r="N241" s="14"/>
    </row>
    <row r="242" spans="1:14" x14ac:dyDescent="0.3">
      <c r="A242" s="1">
        <f>BRL_EUR!A242</f>
        <v>42005</v>
      </c>
      <c r="B242" s="9">
        <f>BRL_USD!B242</f>
        <v>2.6814</v>
      </c>
      <c r="C242" s="10">
        <f>EUR_USD!B242</f>
        <v>1.1286</v>
      </c>
      <c r="D242" s="8">
        <f>BRL_EUR!B242</f>
        <v>3.0261999999999998</v>
      </c>
      <c r="E242" t="s">
        <v>4</v>
      </c>
      <c r="F242" s="14"/>
      <c r="G242" s="14"/>
      <c r="H242" s="14"/>
      <c r="I242" s="14"/>
      <c r="J242" s="14"/>
      <c r="K242" s="14"/>
      <c r="L242" s="14"/>
      <c r="M242" s="14"/>
      <c r="N242" s="14"/>
    </row>
    <row r="243" spans="1:14" x14ac:dyDescent="0.3">
      <c r="A243" s="1">
        <f>BRL_EUR!A243</f>
        <v>42036</v>
      </c>
      <c r="B243" s="9">
        <f>BRL_USD!B243</f>
        <v>2.8380000000000001</v>
      </c>
      <c r="C243" s="10">
        <f>EUR_USD!B243</f>
        <v>1.1193</v>
      </c>
      <c r="D243" s="8">
        <f>BRL_EUR!B243</f>
        <v>3.1766000000000001</v>
      </c>
      <c r="F243" s="14"/>
      <c r="G243" s="14"/>
      <c r="H243" s="14"/>
      <c r="I243" s="14"/>
      <c r="J243" s="14"/>
      <c r="K243" s="14"/>
      <c r="L243" s="14"/>
      <c r="M243" s="14"/>
      <c r="N243" s="14"/>
    </row>
    <row r="244" spans="1:14" x14ac:dyDescent="0.3">
      <c r="A244" s="1">
        <f>BRL_EUR!A244</f>
        <v>42064</v>
      </c>
      <c r="B244" s="9">
        <f>BRL_USD!B244</f>
        <v>3.1947000000000001</v>
      </c>
      <c r="C244" s="10">
        <f>EUR_USD!B244</f>
        <v>1.073</v>
      </c>
      <c r="D244" s="8">
        <f>BRL_EUR!B244</f>
        <v>3.4279000000000002</v>
      </c>
      <c r="F244" s="14"/>
      <c r="G244" s="14"/>
      <c r="H244" s="14"/>
      <c r="I244" s="14"/>
      <c r="J244" s="14"/>
      <c r="K244" s="14"/>
      <c r="L244" s="14"/>
      <c r="M244" s="14"/>
      <c r="N244" s="14"/>
    </row>
    <row r="245" spans="1:14" x14ac:dyDescent="0.3">
      <c r="A245" s="1">
        <f>BRL_EUR!A245</f>
        <v>42095</v>
      </c>
      <c r="B245" s="9">
        <f>BRL_USD!B245</f>
        <v>3.0139999999999998</v>
      </c>
      <c r="C245" s="10">
        <f>EUR_USD!B245</f>
        <v>1.1222000000000001</v>
      </c>
      <c r="D245" s="8">
        <f>BRL_EUR!B245</f>
        <v>3.3822999999999999</v>
      </c>
      <c r="F245" s="14"/>
      <c r="G245" s="14"/>
      <c r="H245" s="14"/>
      <c r="I245" s="14"/>
      <c r="J245" s="14"/>
      <c r="K245" s="14"/>
      <c r="L245" s="14"/>
      <c r="M245" s="14"/>
      <c r="N245" s="14"/>
    </row>
    <row r="246" spans="1:14" x14ac:dyDescent="0.3">
      <c r="A246" s="1">
        <f>BRL_EUR!A246</f>
        <v>42125</v>
      </c>
      <c r="B246" s="9">
        <f>BRL_USD!B246</f>
        <v>3.1787999999999998</v>
      </c>
      <c r="C246" s="10">
        <f>EUR_USD!B246</f>
        <v>1.0987</v>
      </c>
      <c r="D246" s="8">
        <f>BRL_EUR!B246</f>
        <v>3.4925000000000002</v>
      </c>
      <c r="F246" s="14"/>
      <c r="G246" s="14"/>
      <c r="H246" s="14"/>
      <c r="I246" s="14"/>
      <c r="J246" s="14"/>
      <c r="K246" s="14"/>
      <c r="L246" s="14"/>
      <c r="M246" s="14"/>
      <c r="N246" s="14"/>
    </row>
    <row r="247" spans="1:14" x14ac:dyDescent="0.3">
      <c r="A247" s="1">
        <f>BRL_EUR!A247</f>
        <v>42156</v>
      </c>
      <c r="B247" s="9">
        <f>BRL_USD!B247</f>
        <v>3.1019999999999999</v>
      </c>
      <c r="C247" s="10">
        <f>EUR_USD!B247</f>
        <v>1.1134999999999999</v>
      </c>
      <c r="D247" s="8">
        <f>BRL_EUR!B247</f>
        <v>3.4540999999999999</v>
      </c>
      <c r="F247" s="14"/>
      <c r="G247" s="14"/>
      <c r="H247" s="14"/>
      <c r="I247" s="14"/>
      <c r="J247" s="14"/>
      <c r="K247" s="14"/>
      <c r="L247" s="14"/>
      <c r="M247" s="14"/>
      <c r="N247" s="14"/>
    </row>
    <row r="248" spans="1:14" x14ac:dyDescent="0.3">
      <c r="A248" s="1">
        <f>BRL_EUR!A248</f>
        <v>42186</v>
      </c>
      <c r="B248" s="9">
        <f>BRL_USD!B248</f>
        <v>3.4203999999999999</v>
      </c>
      <c r="C248" s="10">
        <f>EUR_USD!B248</f>
        <v>1.0987</v>
      </c>
      <c r="D248" s="8">
        <f>BRL_EUR!B248</f>
        <v>3.758</v>
      </c>
      <c r="F248" s="14"/>
      <c r="G248" s="14"/>
      <c r="H248" s="14"/>
      <c r="I248" s="14"/>
      <c r="J248" s="14"/>
      <c r="K248" s="14"/>
      <c r="L248" s="14"/>
      <c r="M248" s="14"/>
      <c r="N248" s="14"/>
    </row>
    <row r="249" spans="1:14" x14ac:dyDescent="0.3">
      <c r="A249" s="1">
        <f>BRL_EUR!A249</f>
        <v>42217</v>
      </c>
      <c r="B249" s="9">
        <f>BRL_USD!B249</f>
        <v>3.6187</v>
      </c>
      <c r="C249" s="10">
        <f>EUR_USD!B249</f>
        <v>1.1211</v>
      </c>
      <c r="D249" s="8">
        <f>BRL_EUR!B249</f>
        <v>4.0568999999999997</v>
      </c>
      <c r="F249" s="14"/>
      <c r="G249" s="14"/>
      <c r="H249" s="14"/>
      <c r="I249" s="14"/>
      <c r="J249" s="14"/>
      <c r="K249" s="14"/>
      <c r="L249" s="14"/>
      <c r="M249" s="14"/>
      <c r="N249" s="14"/>
    </row>
    <row r="250" spans="1:14" x14ac:dyDescent="0.3">
      <c r="A250" s="1">
        <f>BRL_EUR!A250</f>
        <v>42248</v>
      </c>
      <c r="B250" s="9">
        <f>BRL_USD!B250</f>
        <v>3.9478</v>
      </c>
      <c r="C250" s="10">
        <f>EUR_USD!B250</f>
        <v>1.1175999999999999</v>
      </c>
      <c r="D250" s="8">
        <f>BRL_EUR!B250</f>
        <v>4.4120999999999997</v>
      </c>
      <c r="F250" s="14"/>
      <c r="G250" s="14"/>
      <c r="H250" s="14"/>
      <c r="I250" s="14"/>
      <c r="J250" s="14"/>
      <c r="K250" s="14"/>
      <c r="L250" s="14"/>
      <c r="M250" s="14"/>
      <c r="N250" s="14"/>
    </row>
    <row r="251" spans="1:14" x14ac:dyDescent="0.3">
      <c r="A251" s="1">
        <f>BRL_EUR!A251</f>
        <v>42278</v>
      </c>
      <c r="B251" s="9">
        <f>BRL_USD!B251</f>
        <v>3.8561999999999999</v>
      </c>
      <c r="C251" s="10">
        <f>EUR_USD!B251</f>
        <v>1.1005</v>
      </c>
      <c r="D251" s="8">
        <f>BRL_EUR!B251</f>
        <v>4.2436999999999996</v>
      </c>
      <c r="F251" s="14"/>
      <c r="G251" s="14"/>
      <c r="H251" s="14"/>
      <c r="I251" s="14"/>
      <c r="J251" s="14"/>
      <c r="K251" s="14"/>
      <c r="L251" s="14"/>
      <c r="M251" s="14"/>
      <c r="N251" s="14"/>
    </row>
    <row r="252" spans="1:14" x14ac:dyDescent="0.3">
      <c r="A252" s="1">
        <f>BRL_EUR!A252</f>
        <v>42309</v>
      </c>
      <c r="B252" s="9">
        <f>BRL_USD!B252</f>
        <v>3.8675000000000002</v>
      </c>
      <c r="C252" s="10">
        <f>EUR_USD!B252</f>
        <v>1.0563</v>
      </c>
      <c r="D252" s="8">
        <f>BRL_EUR!B252</f>
        <v>4.0852000000000004</v>
      </c>
      <c r="F252" s="14"/>
      <c r="G252" s="14"/>
      <c r="H252" s="14"/>
      <c r="I252" s="14"/>
      <c r="J252" s="14"/>
      <c r="K252" s="14"/>
      <c r="L252" s="14"/>
      <c r="M252" s="14"/>
      <c r="N252" s="14"/>
    </row>
    <row r="253" spans="1:14" x14ac:dyDescent="0.3">
      <c r="A253" s="1">
        <f>BRL_EUR!A253</f>
        <v>42339</v>
      </c>
      <c r="B253" s="9">
        <f>BRL_USD!B253</f>
        <v>3.9592999999999998</v>
      </c>
      <c r="C253" s="10">
        <f>EUR_USD!B253</f>
        <v>1.0860000000000001</v>
      </c>
      <c r="D253" s="8">
        <f>BRL_EUR!B253</f>
        <v>4.2998000000000003</v>
      </c>
      <c r="F253" s="14"/>
      <c r="G253" s="14"/>
      <c r="H253" s="14"/>
      <c r="I253" s="14"/>
      <c r="J253" s="14"/>
      <c r="K253" s="14"/>
      <c r="L253" s="14"/>
      <c r="M253" s="14"/>
      <c r="N253" s="14"/>
    </row>
    <row r="254" spans="1:14" x14ac:dyDescent="0.3">
      <c r="A254" s="1">
        <f>BRL_EUR!A254</f>
        <v>42370</v>
      </c>
      <c r="B254" s="9">
        <f>BRL_USD!B254</f>
        <v>3.9973000000000001</v>
      </c>
      <c r="C254" s="10">
        <f>EUR_USD!B254</f>
        <v>1.0833999999999999</v>
      </c>
      <c r="D254" s="8">
        <f>BRL_EUR!B254</f>
        <v>4.3307000000000002</v>
      </c>
      <c r="F254" s="14"/>
      <c r="G254" s="14"/>
      <c r="H254" s="14"/>
      <c r="I254" s="14"/>
      <c r="J254" s="14"/>
      <c r="K254" s="14"/>
      <c r="L254" s="14"/>
      <c r="M254" s="14"/>
      <c r="N254" s="14"/>
    </row>
    <row r="255" spans="1:14" x14ac:dyDescent="0.3">
      <c r="A255" s="1">
        <f>BRL_EUR!A255</f>
        <v>42401</v>
      </c>
      <c r="B255" s="9">
        <f>BRL_USD!B255</f>
        <v>4.0156000000000001</v>
      </c>
      <c r="C255" s="10">
        <f>EUR_USD!B255</f>
        <v>1.0871</v>
      </c>
      <c r="D255" s="8">
        <f>BRL_EUR!B255</f>
        <v>4.3654000000000002</v>
      </c>
      <c r="F255" s="14"/>
      <c r="G255" s="14"/>
      <c r="H255" s="14"/>
      <c r="I255" s="14"/>
      <c r="J255" s="14"/>
      <c r="K255" s="14"/>
      <c r="L255" s="14"/>
      <c r="M255" s="14"/>
      <c r="N255" s="14"/>
    </row>
    <row r="256" spans="1:14" x14ac:dyDescent="0.3">
      <c r="A256" s="1">
        <f>BRL_EUR!A256</f>
        <v>42430</v>
      </c>
      <c r="B256" s="9">
        <f>BRL_USD!B256</f>
        <v>3.5924999999999998</v>
      </c>
      <c r="C256" s="10">
        <f>EUR_USD!B256</f>
        <v>1.1377999999999999</v>
      </c>
      <c r="D256" s="8">
        <f>BRL_EUR!B256</f>
        <v>4.0875000000000004</v>
      </c>
      <c r="F256" s="14"/>
      <c r="G256" s="14"/>
      <c r="H256" s="14"/>
      <c r="I256" s="14"/>
      <c r="J256" s="14"/>
      <c r="K256" s="14"/>
      <c r="L256" s="14"/>
      <c r="M256" s="14"/>
      <c r="N256" s="14"/>
    </row>
    <row r="257" spans="1:14" x14ac:dyDescent="0.3">
      <c r="A257" s="1">
        <f>BRL_EUR!A257</f>
        <v>42461</v>
      </c>
      <c r="B257" s="9">
        <f>BRL_USD!B257</f>
        <v>3.4352</v>
      </c>
      <c r="C257" s="10">
        <f>EUR_USD!B257</f>
        <v>1.1454</v>
      </c>
      <c r="D257" s="8">
        <f>BRL_EUR!B257</f>
        <v>3.9346999999999999</v>
      </c>
      <c r="F257" s="14"/>
      <c r="G257" s="14"/>
      <c r="H257" s="14"/>
      <c r="I257" s="14"/>
      <c r="J257" s="14"/>
      <c r="K257" s="14"/>
      <c r="L257" s="14"/>
      <c r="M257" s="14"/>
      <c r="N257" s="14"/>
    </row>
    <row r="258" spans="1:14" x14ac:dyDescent="0.3">
      <c r="A258" s="1">
        <f>BRL_EUR!A258</f>
        <v>42491</v>
      </c>
      <c r="B258" s="9">
        <f>BRL_USD!B258</f>
        <v>3.6105</v>
      </c>
      <c r="C258" s="10">
        <f>EUR_USD!B258</f>
        <v>1.1129</v>
      </c>
      <c r="D258" s="8">
        <f>BRL_EUR!B258</f>
        <v>4.0180999999999996</v>
      </c>
      <c r="F258" s="14"/>
      <c r="G258" s="14"/>
      <c r="H258" s="14"/>
      <c r="I258" s="14"/>
      <c r="J258" s="14"/>
      <c r="K258" s="14"/>
      <c r="L258" s="14"/>
      <c r="M258" s="14"/>
      <c r="N258" s="14"/>
    </row>
    <row r="259" spans="1:14" x14ac:dyDescent="0.3">
      <c r="A259" s="1">
        <f>BRL_EUR!A259</f>
        <v>42522</v>
      </c>
      <c r="B259" s="9">
        <f>BRL_USD!B259</f>
        <v>3.2126000000000001</v>
      </c>
      <c r="C259" s="10">
        <f>EUR_USD!B259</f>
        <v>1.1104000000000001</v>
      </c>
      <c r="D259" s="8">
        <f>BRL_EUR!B259</f>
        <v>3.5672999999999999</v>
      </c>
      <c r="F259" s="14"/>
      <c r="G259" s="14"/>
      <c r="H259" s="14"/>
      <c r="I259" s="14"/>
      <c r="J259" s="14"/>
      <c r="K259" s="14"/>
      <c r="L259" s="14"/>
      <c r="M259" s="14"/>
      <c r="N259" s="14"/>
    </row>
    <row r="260" spans="1:14" x14ac:dyDescent="0.3">
      <c r="A260" s="1">
        <f>BRL_EUR!A260</f>
        <v>42552</v>
      </c>
      <c r="B260" s="9">
        <f>BRL_USD!B260</f>
        <v>3.2471000000000001</v>
      </c>
      <c r="C260" s="10">
        <f>EUR_USD!B260</f>
        <v>1.117</v>
      </c>
      <c r="D260" s="8">
        <f>BRL_EUR!B260</f>
        <v>3.6271</v>
      </c>
      <c r="F260" s="14"/>
      <c r="G260" s="14"/>
      <c r="H260" s="14"/>
      <c r="I260" s="14"/>
      <c r="J260" s="14"/>
      <c r="K260" s="14"/>
      <c r="L260" s="14"/>
      <c r="M260" s="14"/>
      <c r="N260" s="14"/>
    </row>
    <row r="261" spans="1:14" x14ac:dyDescent="0.3">
      <c r="A261" s="1">
        <f>BRL_EUR!A261</f>
        <v>42583</v>
      </c>
      <c r="B261" s="9">
        <f>BRL_USD!B261</f>
        <v>3.2265999999999999</v>
      </c>
      <c r="C261" s="10">
        <f>EUR_USD!B261</f>
        <v>1.1155999999999999</v>
      </c>
      <c r="D261" s="8">
        <f>BRL_EUR!B261</f>
        <v>3.5954999999999999</v>
      </c>
      <c r="F261" s="14"/>
      <c r="G261" s="14"/>
      <c r="H261" s="14"/>
      <c r="I261" s="14"/>
      <c r="J261" s="14"/>
      <c r="K261" s="14"/>
      <c r="L261" s="14"/>
      <c r="M261" s="14"/>
      <c r="N261" s="14"/>
    </row>
    <row r="262" spans="1:14" x14ac:dyDescent="0.3">
      <c r="A262" s="1">
        <f>BRL_EUR!A262</f>
        <v>42614</v>
      </c>
      <c r="B262" s="9">
        <f>BRL_USD!B262</f>
        <v>3.2589000000000001</v>
      </c>
      <c r="C262" s="10">
        <f>EUR_USD!B262</f>
        <v>1.1237999999999999</v>
      </c>
      <c r="D262" s="8">
        <f>BRL_EUR!B262</f>
        <v>3.6623999999999999</v>
      </c>
      <c r="F262" s="14"/>
      <c r="G262" s="14"/>
      <c r="H262" s="14"/>
      <c r="I262" s="14"/>
      <c r="J262" s="14"/>
      <c r="K262" s="14"/>
      <c r="L262" s="14"/>
      <c r="M262" s="14"/>
      <c r="N262" s="14"/>
    </row>
    <row r="263" spans="1:14" x14ac:dyDescent="0.3">
      <c r="A263" s="1">
        <f>BRL_EUR!A263</f>
        <v>42644</v>
      </c>
      <c r="B263" s="9">
        <f>BRL_USD!B263</f>
        <v>3.1878000000000002</v>
      </c>
      <c r="C263" s="10">
        <f>EUR_USD!B263</f>
        <v>1.0979000000000001</v>
      </c>
      <c r="D263" s="8">
        <f>BRL_EUR!B263</f>
        <v>3.4998999999999998</v>
      </c>
      <c r="F263" s="14"/>
      <c r="G263" s="14"/>
      <c r="H263" s="14"/>
      <c r="I263" s="14"/>
      <c r="J263" s="14"/>
      <c r="K263" s="14"/>
      <c r="L263" s="14"/>
      <c r="M263" s="14"/>
      <c r="N263" s="14"/>
    </row>
    <row r="264" spans="1:14" x14ac:dyDescent="0.3">
      <c r="A264" s="1">
        <f>BRL_EUR!A264</f>
        <v>42675</v>
      </c>
      <c r="B264" s="9">
        <f>BRL_USD!B264</f>
        <v>3.3826999999999998</v>
      </c>
      <c r="C264" s="10">
        <f>EUR_USD!B264</f>
        <v>1.0585</v>
      </c>
      <c r="D264" s="8">
        <f>BRL_EUR!B264</f>
        <v>3.5809000000000002</v>
      </c>
      <c r="F264" s="14"/>
      <c r="G264" s="14"/>
      <c r="H264" s="14"/>
      <c r="I264" s="14"/>
      <c r="J264" s="14"/>
      <c r="K264" s="14"/>
      <c r="L264" s="14"/>
      <c r="M264" s="14"/>
      <c r="N264" s="14"/>
    </row>
    <row r="265" spans="1:14" x14ac:dyDescent="0.3">
      <c r="A265" s="1">
        <f>BRL_EUR!A265</f>
        <v>42705</v>
      </c>
      <c r="B265" s="9">
        <f>BRL_USD!B265</f>
        <v>3.2532000000000001</v>
      </c>
      <c r="C265" s="10">
        <f>EUR_USD!B265</f>
        <v>1.0512999999999999</v>
      </c>
      <c r="D265" s="8">
        <f>BRL_EUR!B265</f>
        <v>3.4201000000000001</v>
      </c>
      <c r="F265" s="14"/>
      <c r="G265" s="14"/>
      <c r="H265" s="14"/>
      <c r="I265" s="14"/>
      <c r="J265" s="14"/>
      <c r="K265" s="14"/>
      <c r="L265" s="14"/>
      <c r="M265" s="14"/>
      <c r="N265" s="14"/>
    </row>
    <row r="266" spans="1:14" x14ac:dyDescent="0.3">
      <c r="A266" s="1">
        <f>BRL_EUR!A266</f>
        <v>42736</v>
      </c>
      <c r="B266" s="9">
        <f>BRL_USD!B266</f>
        <v>3.1507000000000001</v>
      </c>
      <c r="C266" s="10">
        <f>EUR_USD!B266</f>
        <v>1.0794999999999999</v>
      </c>
      <c r="D266" s="8">
        <f>BRL_EUR!B266</f>
        <v>3.4015</v>
      </c>
      <c r="F266" s="14"/>
      <c r="G266" s="14"/>
      <c r="H266" s="14"/>
      <c r="I266" s="14"/>
      <c r="J266" s="14"/>
      <c r="K266" s="14"/>
      <c r="L266" s="14"/>
      <c r="M266" s="14"/>
      <c r="N266" s="14"/>
    </row>
    <row r="267" spans="1:14" x14ac:dyDescent="0.3">
      <c r="A267" s="1">
        <f>BRL_EUR!A267</f>
        <v>42767</v>
      </c>
      <c r="B267" s="9">
        <f>BRL_USD!B267</f>
        <v>3.1086</v>
      </c>
      <c r="C267" s="10">
        <f>EUR_USD!B267</f>
        <v>1.0575000000000001</v>
      </c>
      <c r="D267" s="8">
        <f>BRL_EUR!B267</f>
        <v>3.2873000000000001</v>
      </c>
      <c r="F267" s="14"/>
      <c r="G267" s="14"/>
      <c r="H267" s="14"/>
      <c r="I267" s="14"/>
      <c r="J267" s="14"/>
      <c r="K267" s="14"/>
      <c r="L267" s="14"/>
      <c r="M267" s="14"/>
      <c r="N267" s="14"/>
    </row>
    <row r="268" spans="1:14" x14ac:dyDescent="0.3">
      <c r="A268" s="1">
        <f>BRL_EUR!A268</f>
        <v>42795</v>
      </c>
      <c r="B268" s="9">
        <f>BRL_USD!B268</f>
        <v>3.1230000000000002</v>
      </c>
      <c r="C268" s="10">
        <f>EUR_USD!B268</f>
        <v>1.0649</v>
      </c>
      <c r="D268" s="8">
        <f>BRL_EUR!B268</f>
        <v>3.3262999999999998</v>
      </c>
      <c r="F268" s="14"/>
      <c r="G268" s="14"/>
      <c r="H268" s="14"/>
      <c r="I268" s="14"/>
      <c r="J268" s="14"/>
      <c r="K268" s="14"/>
      <c r="L268" s="14"/>
      <c r="M268" s="14"/>
      <c r="N268" s="14"/>
    </row>
    <row r="269" spans="1:14" x14ac:dyDescent="0.3">
      <c r="A269" s="1">
        <f>BRL_EUR!A269</f>
        <v>42826</v>
      </c>
      <c r="B269" s="9">
        <f>BRL_USD!B269</f>
        <v>3.1758000000000002</v>
      </c>
      <c r="C269" s="10">
        <f>EUR_USD!B269</f>
        <v>1.0894999999999999</v>
      </c>
      <c r="D269" s="8">
        <f>BRL_EUR!B269</f>
        <v>3.46</v>
      </c>
      <c r="F269" s="14"/>
      <c r="G269" s="14"/>
      <c r="H269" s="14"/>
      <c r="I269" s="14"/>
      <c r="J269" s="14"/>
      <c r="K269" s="14"/>
      <c r="L269" s="14"/>
      <c r="M269" s="14"/>
      <c r="N269" s="14"/>
    </row>
    <row r="270" spans="1:14" x14ac:dyDescent="0.3">
      <c r="A270" s="1">
        <f>BRL_EUR!A270</f>
        <v>42856</v>
      </c>
      <c r="B270" s="9">
        <f>BRL_USD!B270</f>
        <v>3.2262</v>
      </c>
      <c r="C270" s="10">
        <f>EUR_USD!B270</f>
        <v>1.1241000000000001</v>
      </c>
      <c r="D270" s="8">
        <f>BRL_EUR!B270</f>
        <v>3.6265999999999998</v>
      </c>
      <c r="F270" s="14"/>
      <c r="G270" s="14"/>
      <c r="H270" s="14"/>
      <c r="I270" s="14"/>
      <c r="J270" s="14"/>
      <c r="K270" s="14"/>
      <c r="L270" s="14"/>
      <c r="M270" s="14"/>
      <c r="N270" s="14"/>
    </row>
    <row r="271" spans="1:14" x14ac:dyDescent="0.3">
      <c r="A271" s="1">
        <f>BRL_EUR!A271</f>
        <v>42887</v>
      </c>
      <c r="B271" s="9">
        <f>BRL_USD!B271</f>
        <v>3.3062999999999998</v>
      </c>
      <c r="C271" s="10">
        <f>EUR_USD!B271</f>
        <v>1.1423000000000001</v>
      </c>
      <c r="D271" s="8">
        <f>BRL_EUR!B271</f>
        <v>3.7768000000000002</v>
      </c>
      <c r="F271" s="14"/>
      <c r="G271" s="14"/>
      <c r="H271" s="14"/>
      <c r="I271" s="14"/>
      <c r="J271" s="14"/>
      <c r="K271" s="14"/>
      <c r="L271" s="14"/>
      <c r="M271" s="14"/>
      <c r="N271" s="14"/>
    </row>
    <row r="272" spans="1:14" x14ac:dyDescent="0.3">
      <c r="A272" s="1">
        <f>BRL_EUR!A272</f>
        <v>42917</v>
      </c>
      <c r="B272" s="9">
        <f>BRL_USD!B272</f>
        <v>3.1259000000000001</v>
      </c>
      <c r="C272" s="10">
        <f>EUR_USD!B272</f>
        <v>1.1839999999999999</v>
      </c>
      <c r="D272" s="8">
        <f>BRL_EUR!B272</f>
        <v>3.7010999999999998</v>
      </c>
      <c r="F272" s="14"/>
      <c r="G272" s="14"/>
      <c r="H272" s="14"/>
      <c r="I272" s="14"/>
      <c r="J272" s="14"/>
      <c r="K272" s="14"/>
      <c r="L272" s="14"/>
      <c r="M272" s="14"/>
      <c r="N272" s="14"/>
    </row>
    <row r="273" spans="1:14" x14ac:dyDescent="0.3">
      <c r="A273" s="1">
        <f>BRL_EUR!A273</f>
        <v>42948</v>
      </c>
      <c r="B273" s="9">
        <f>BRL_USD!B273</f>
        <v>3.1474000000000002</v>
      </c>
      <c r="C273" s="10">
        <f>EUR_USD!B273</f>
        <v>1.1908000000000001</v>
      </c>
      <c r="D273" s="8">
        <f>BRL_EUR!B273</f>
        <v>3.7479</v>
      </c>
      <c r="F273" s="14"/>
      <c r="G273" s="14"/>
      <c r="H273" s="14"/>
      <c r="I273" s="14"/>
      <c r="J273" s="14"/>
      <c r="K273" s="14"/>
      <c r="L273" s="14"/>
      <c r="M273" s="14"/>
      <c r="N273" s="14"/>
    </row>
    <row r="274" spans="1:14" x14ac:dyDescent="0.3">
      <c r="A274" s="1">
        <f>BRL_EUR!A274</f>
        <v>42979</v>
      </c>
      <c r="B274" s="9">
        <f>BRL_USD!B274</f>
        <v>3.1614</v>
      </c>
      <c r="C274" s="10">
        <f>EUR_USD!B274</f>
        <v>1.1812</v>
      </c>
      <c r="D274" s="8">
        <f>BRL_EUR!B274</f>
        <v>3.7342</v>
      </c>
      <c r="F274" s="14"/>
      <c r="G274" s="14"/>
      <c r="H274" s="14"/>
      <c r="I274" s="14"/>
      <c r="J274" s="14"/>
      <c r="K274" s="14"/>
      <c r="L274" s="14"/>
      <c r="M274" s="14"/>
      <c r="N274" s="14"/>
    </row>
    <row r="275" spans="1:14" x14ac:dyDescent="0.3">
      <c r="A275" s="1">
        <f>BRL_EUR!A275</f>
        <v>43009</v>
      </c>
      <c r="B275" s="9">
        <f>BRL_USD!B275</f>
        <v>3.2724000000000002</v>
      </c>
      <c r="C275" s="10">
        <f>EUR_USD!B275</f>
        <v>1.1644000000000001</v>
      </c>
      <c r="D275" s="8">
        <f>BRL_EUR!B275</f>
        <v>3.8104</v>
      </c>
      <c r="F275" s="14"/>
      <c r="G275" s="14"/>
      <c r="H275" s="14"/>
      <c r="I275" s="14"/>
      <c r="J275" s="14"/>
      <c r="K275" s="14"/>
      <c r="L275" s="14"/>
      <c r="M275" s="14"/>
      <c r="N275" s="14"/>
    </row>
    <row r="276" spans="1:14" x14ac:dyDescent="0.3">
      <c r="A276" s="1">
        <f>BRL_EUR!A276</f>
        <v>43040</v>
      </c>
      <c r="B276" s="9">
        <f>BRL_USD!B276</f>
        <v>3.2726000000000002</v>
      </c>
      <c r="C276" s="10">
        <f>EUR_USD!B276</f>
        <v>1.1901999999999999</v>
      </c>
      <c r="D276" s="8">
        <f>BRL_EUR!B276</f>
        <v>3.895</v>
      </c>
      <c r="F276" s="14"/>
      <c r="G276" s="14"/>
      <c r="H276" s="14"/>
      <c r="I276" s="14"/>
      <c r="J276" s="14"/>
      <c r="K276" s="14"/>
      <c r="L276" s="14"/>
      <c r="M276" s="14"/>
      <c r="N276" s="14"/>
    </row>
    <row r="277" spans="1:14" x14ac:dyDescent="0.3">
      <c r="A277" s="1">
        <f>BRL_EUR!A277</f>
        <v>43070</v>
      </c>
      <c r="B277" s="9">
        <f>BRL_USD!B277</f>
        <v>3.3121</v>
      </c>
      <c r="C277" s="10">
        <f>EUR_USD!B277</f>
        <v>1.1996</v>
      </c>
      <c r="D277" s="8">
        <f>BRL_EUR!B277</f>
        <v>3.9731999999999998</v>
      </c>
      <c r="F277" s="14"/>
      <c r="G277" s="14"/>
      <c r="H277" s="14"/>
      <c r="I277" s="14"/>
      <c r="J277" s="14"/>
      <c r="K277" s="14"/>
      <c r="L277" s="14"/>
      <c r="M277" s="14"/>
      <c r="N277" s="14"/>
    </row>
    <row r="278" spans="1:14" x14ac:dyDescent="0.3">
      <c r="A278" s="1">
        <f>BRL_EUR!A278</f>
        <v>43101</v>
      </c>
      <c r="B278" s="9">
        <f>BRL_USD!B278</f>
        <v>3.1858</v>
      </c>
      <c r="C278" s="10">
        <f>EUR_USD!B278</f>
        <v>1.242</v>
      </c>
      <c r="D278" s="8">
        <f>BRL_EUR!B278</f>
        <v>3.9567999999999999</v>
      </c>
      <c r="F278" s="14"/>
      <c r="G278" s="14"/>
      <c r="H278" s="14"/>
      <c r="I278" s="14"/>
      <c r="J278" s="14"/>
      <c r="K278" s="14"/>
      <c r="L278" s="14"/>
      <c r="M278" s="14"/>
      <c r="N278" s="14"/>
    </row>
    <row r="279" spans="1:14" x14ac:dyDescent="0.3">
      <c r="A279" s="1">
        <f>BRL_EUR!A279</f>
        <v>43132</v>
      </c>
      <c r="B279" s="9">
        <f>BRL_USD!B279</f>
        <v>3.2458</v>
      </c>
      <c r="C279" s="10">
        <f>EUR_USD!B279</f>
        <v>1.2193000000000001</v>
      </c>
      <c r="D279" s="8">
        <f>BRL_EUR!B279</f>
        <v>3.9573</v>
      </c>
      <c r="F279" s="14"/>
      <c r="G279" s="14"/>
      <c r="H279" s="14"/>
      <c r="I279" s="14"/>
      <c r="J279" s="14"/>
      <c r="K279" s="14"/>
      <c r="L279" s="14"/>
      <c r="M279" s="14"/>
      <c r="N279" s="14"/>
    </row>
    <row r="280" spans="1:14" x14ac:dyDescent="0.3">
      <c r="A280" s="1">
        <f>BRL_EUR!A280</f>
        <v>43160</v>
      </c>
      <c r="B280" s="9">
        <f>BRL_USD!B280</f>
        <v>3.3046000000000002</v>
      </c>
      <c r="C280" s="10">
        <f>EUR_USD!B280</f>
        <v>1.2321</v>
      </c>
      <c r="D280" s="8">
        <f>BRL_EUR!B280</f>
        <v>4.0716000000000001</v>
      </c>
      <c r="F280" s="14"/>
      <c r="G280" s="14"/>
      <c r="H280" s="14"/>
      <c r="I280" s="14"/>
      <c r="J280" s="14"/>
      <c r="K280" s="14"/>
      <c r="L280" s="14"/>
      <c r="M280" s="14"/>
      <c r="N280" s="14"/>
    </row>
    <row r="281" spans="1:14" x14ac:dyDescent="0.3">
      <c r="A281" s="1">
        <f>BRL_EUR!A281</f>
        <v>43191</v>
      </c>
      <c r="B281" s="9">
        <f>BRL_USD!B281</f>
        <v>3.5066000000000002</v>
      </c>
      <c r="C281" s="10">
        <f>EUR_USD!B281</f>
        <v>1.2077</v>
      </c>
      <c r="D281" s="8">
        <f>BRL_EUR!B281</f>
        <v>4.2348999999999997</v>
      </c>
      <c r="F281" s="14"/>
      <c r="G281" s="14"/>
      <c r="H281" s="14"/>
      <c r="I281" s="14"/>
      <c r="J281" s="14"/>
      <c r="K281" s="14"/>
      <c r="L281" s="14"/>
      <c r="M281" s="14"/>
      <c r="N281" s="14"/>
    </row>
    <row r="282" spans="1:14" x14ac:dyDescent="0.3">
      <c r="A282" s="1">
        <f>BRL_EUR!A282</f>
        <v>43221</v>
      </c>
      <c r="B282" s="9">
        <f>BRL_USD!B282</f>
        <v>3.7225000000000001</v>
      </c>
      <c r="C282" s="10">
        <f>EUR_USD!B282</f>
        <v>1.169</v>
      </c>
      <c r="D282" s="8">
        <f>BRL_EUR!B282</f>
        <v>4.3516000000000004</v>
      </c>
      <c r="F282" s="14"/>
      <c r="G282" s="14"/>
      <c r="H282" s="14"/>
      <c r="I282" s="14"/>
      <c r="J282" s="14"/>
      <c r="K282" s="14"/>
      <c r="L282" s="14"/>
      <c r="M282" s="14"/>
      <c r="N282" s="14"/>
    </row>
    <row r="283" spans="1:14" x14ac:dyDescent="0.3">
      <c r="A283" s="1">
        <f>BRL_EUR!A283</f>
        <v>43252</v>
      </c>
      <c r="B283" s="9">
        <f>BRL_USD!B283</f>
        <v>3.8765000000000001</v>
      </c>
      <c r="C283" s="10">
        <f>EUR_USD!B283</f>
        <v>1.1682999999999999</v>
      </c>
      <c r="D283" s="8">
        <f>BRL_EUR!B283</f>
        <v>4.5289000000000001</v>
      </c>
      <c r="F283" s="14"/>
      <c r="G283" s="14"/>
      <c r="H283" s="14"/>
      <c r="I283" s="14"/>
      <c r="J283" s="14"/>
      <c r="K283" s="14"/>
      <c r="L283" s="14"/>
      <c r="M283" s="14"/>
      <c r="N283" s="14"/>
    </row>
    <row r="284" spans="1:14" x14ac:dyDescent="0.3">
      <c r="A284" s="1">
        <f>BRL_EUR!A284</f>
        <v>43282</v>
      </c>
      <c r="B284" s="9">
        <f>BRL_USD!B284</f>
        <v>3.7557</v>
      </c>
      <c r="C284" s="10">
        <f>EUR_USD!B284</f>
        <v>1.1691</v>
      </c>
      <c r="D284" s="8">
        <f>BRL_EUR!B284</f>
        <v>4.3920000000000003</v>
      </c>
      <c r="F284" s="14"/>
      <c r="G284" s="14"/>
      <c r="H284" s="14"/>
      <c r="I284" s="14"/>
      <c r="J284" s="14"/>
      <c r="K284" s="14"/>
      <c r="L284" s="14"/>
      <c r="M284" s="14"/>
      <c r="N284" s="14"/>
    </row>
    <row r="285" spans="1:14" x14ac:dyDescent="0.3">
      <c r="A285" s="1">
        <f>BRL_EUR!A285</f>
        <v>43313</v>
      </c>
      <c r="B285" s="9">
        <f>BRL_USD!B285</f>
        <v>4.0545</v>
      </c>
      <c r="C285" s="10">
        <f>EUR_USD!B285</f>
        <v>1.1598999999999999</v>
      </c>
      <c r="D285" s="8">
        <f>BRL_EUR!B285</f>
        <v>4.7035</v>
      </c>
      <c r="F285" s="14"/>
      <c r="G285" s="14"/>
      <c r="H285" s="14"/>
      <c r="I285" s="14"/>
      <c r="J285" s="14"/>
      <c r="K285" s="14"/>
      <c r="L285" s="14"/>
      <c r="M285" s="14"/>
      <c r="N285" s="14"/>
    </row>
    <row r="286" spans="1:14" x14ac:dyDescent="0.3">
      <c r="A286" s="1">
        <f>BRL_EUR!A286</f>
        <v>43344</v>
      </c>
      <c r="B286" s="9">
        <f>BRL_USD!B286</f>
        <v>4.0476999999999999</v>
      </c>
      <c r="C286" s="10">
        <f>EUR_USD!B286</f>
        <v>1.1608000000000001</v>
      </c>
      <c r="D286" s="8">
        <f>BRL_EUR!B286</f>
        <v>4.6985999999999999</v>
      </c>
      <c r="F286" s="14"/>
      <c r="G286" s="14"/>
      <c r="H286" s="14"/>
      <c r="I286" s="14"/>
      <c r="J286" s="14"/>
      <c r="K286" s="14"/>
      <c r="L286" s="14"/>
      <c r="M286" s="14"/>
      <c r="N286" s="14"/>
    </row>
    <row r="287" spans="1:14" x14ac:dyDescent="0.3">
      <c r="A287" s="1">
        <f>BRL_EUR!A287</f>
        <v>43374</v>
      </c>
      <c r="B287" s="9">
        <f>BRL_USD!B287</f>
        <v>3.7218</v>
      </c>
      <c r="C287" s="10">
        <f>EUR_USD!B287</f>
        <v>1.131</v>
      </c>
      <c r="D287" s="8">
        <f>BRL_EUR!B287</f>
        <v>4.2093999999999996</v>
      </c>
      <c r="F287" s="14"/>
      <c r="G287" s="14"/>
      <c r="H287" s="14"/>
      <c r="I287" s="14"/>
      <c r="J287" s="14"/>
      <c r="K287" s="14"/>
      <c r="L287" s="14"/>
      <c r="M287" s="14"/>
      <c r="N287" s="14"/>
    </row>
    <row r="288" spans="1:14" x14ac:dyDescent="0.3">
      <c r="A288" s="1">
        <f>BRL_EUR!A288</f>
        <v>43405</v>
      </c>
      <c r="B288" s="9">
        <f>BRL_USD!B288</f>
        <v>3.8662000000000001</v>
      </c>
      <c r="C288" s="10">
        <f>EUR_USD!B288</f>
        <v>1.1315</v>
      </c>
      <c r="D288" s="8">
        <f>BRL_EUR!B288</f>
        <v>4.3746</v>
      </c>
      <c r="F288" s="14"/>
      <c r="G288" s="14"/>
      <c r="H288" s="14"/>
      <c r="I288" s="14"/>
      <c r="J288" s="14"/>
      <c r="K288" s="14"/>
      <c r="L288" s="14"/>
      <c r="M288" s="14"/>
      <c r="N288" s="14"/>
    </row>
    <row r="289" spans="1:14" x14ac:dyDescent="0.3">
      <c r="A289" s="1">
        <f>BRL_EUR!A289</f>
        <v>43435</v>
      </c>
      <c r="B289" s="9">
        <f>BRL_USD!B289</f>
        <v>3.8803999999999998</v>
      </c>
      <c r="C289" s="10">
        <f>EUR_USD!B289</f>
        <v>1.1469</v>
      </c>
      <c r="D289" s="8">
        <f>BRL_EUR!B289</f>
        <v>4.4504000000000001</v>
      </c>
      <c r="F289" s="14"/>
      <c r="G289" s="14"/>
      <c r="H289" s="14"/>
      <c r="I289" s="14"/>
      <c r="J289" s="14"/>
      <c r="K289" s="14"/>
      <c r="L289" s="14"/>
      <c r="M289" s="14"/>
      <c r="N289" s="14"/>
    </row>
    <row r="290" spans="1:14" x14ac:dyDescent="0.3">
      <c r="A290" s="1">
        <f>BRL_EUR!A290</f>
        <v>43466</v>
      </c>
      <c r="B290" s="9">
        <f>BRL_USD!B290</f>
        <v>3.6438999999999999</v>
      </c>
      <c r="C290" s="10">
        <f>EUR_USD!B290</f>
        <v>1.1444000000000001</v>
      </c>
      <c r="D290" s="8">
        <f>BRL_EUR!B290</f>
        <v>4.1707999999999998</v>
      </c>
      <c r="F290" s="14"/>
      <c r="G290" s="14"/>
      <c r="H290" s="14"/>
      <c r="I290" s="14"/>
      <c r="J290" s="14"/>
      <c r="K290" s="14"/>
      <c r="L290" s="14"/>
      <c r="M290" s="14"/>
      <c r="N290" s="14"/>
    </row>
    <row r="291" spans="1:14" x14ac:dyDescent="0.3">
      <c r="A291" s="1">
        <f>BRL_EUR!A291</f>
        <v>43497</v>
      </c>
      <c r="B291" s="9">
        <f>BRL_USD!B291</f>
        <v>3.7511000000000001</v>
      </c>
      <c r="C291" s="10">
        <f>EUR_USD!B291</f>
        <v>1.137</v>
      </c>
      <c r="D291" s="8">
        <f>BRL_EUR!B291</f>
        <v>4.2649999999999997</v>
      </c>
      <c r="F291" s="14"/>
      <c r="G291" s="14"/>
      <c r="H291" s="14"/>
      <c r="I291" s="14"/>
      <c r="J291" s="14"/>
      <c r="K291" s="14"/>
      <c r="L291" s="14"/>
      <c r="M291" s="14"/>
      <c r="N291" s="14"/>
    </row>
    <row r="292" spans="1:14" x14ac:dyDescent="0.3">
      <c r="A292" s="1">
        <f>BRL_EUR!A292</f>
        <v>43525</v>
      </c>
      <c r="B292" s="9">
        <f>BRL_USD!B292</f>
        <v>3.9238</v>
      </c>
      <c r="C292" s="10">
        <f>EUR_USD!B292</f>
        <v>1.1216999999999999</v>
      </c>
      <c r="D292" s="8">
        <f>BRL_EUR!B292</f>
        <v>4.4013</v>
      </c>
      <c r="F292" s="14"/>
      <c r="G292" s="14"/>
      <c r="H292" s="14"/>
      <c r="I292" s="14"/>
      <c r="J292" s="14"/>
      <c r="K292" s="14"/>
      <c r="L292" s="14"/>
      <c r="M292" s="14"/>
      <c r="N292" s="14"/>
    </row>
    <row r="293" spans="1:14" x14ac:dyDescent="0.3">
      <c r="A293" s="1">
        <f>BRL_EUR!A293</f>
        <v>43556</v>
      </c>
      <c r="B293" s="9">
        <f>BRL_USD!B293</f>
        <v>3.9207000000000001</v>
      </c>
      <c r="C293" s="10">
        <f>EUR_USD!B293</f>
        <v>1.1214999999999999</v>
      </c>
      <c r="D293" s="8">
        <f>BRL_EUR!B293</f>
        <v>4.3963999999999999</v>
      </c>
      <c r="F293" s="14"/>
      <c r="G293" s="14"/>
      <c r="H293" s="14"/>
      <c r="I293" s="14"/>
      <c r="J293" s="14"/>
      <c r="K293" s="14"/>
      <c r="L293" s="14"/>
      <c r="M293" s="14"/>
      <c r="N293" s="14"/>
    </row>
    <row r="294" spans="1:14" x14ac:dyDescent="0.3">
      <c r="A294" s="1">
        <f>BRL_EUR!A294</f>
        <v>43586</v>
      </c>
      <c r="B294" s="9">
        <f>BRL_USD!B294</f>
        <v>3.9218000000000002</v>
      </c>
      <c r="C294" s="10">
        <f>EUR_USD!B294</f>
        <v>1.1167</v>
      </c>
      <c r="D294" s="8">
        <f>BRL_EUR!B294</f>
        <v>4.3849999999999998</v>
      </c>
      <c r="F294" s="14"/>
      <c r="G294" s="14"/>
      <c r="H294" s="14"/>
      <c r="I294" s="14"/>
      <c r="J294" s="14"/>
      <c r="K294" s="14"/>
      <c r="L294" s="14"/>
      <c r="M294" s="14"/>
      <c r="N294" s="14"/>
    </row>
    <row r="295" spans="1:14" x14ac:dyDescent="0.3">
      <c r="A295" s="1">
        <f>BRL_EUR!A295</f>
        <v>43617</v>
      </c>
      <c r="B295" s="9">
        <f>BRL_USD!B295</f>
        <v>3.8517999999999999</v>
      </c>
      <c r="C295" s="10">
        <f>EUR_USD!B295</f>
        <v>1.1368</v>
      </c>
      <c r="D295" s="8">
        <f>BRL_EUR!B295</f>
        <v>4.3760000000000003</v>
      </c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x14ac:dyDescent="0.3">
      <c r="A296" s="1">
        <f>BRL_EUR!A296</f>
        <v>43647</v>
      </c>
      <c r="B296" s="9">
        <f>BRL_USD!B296</f>
        <v>3.8125</v>
      </c>
      <c r="C296" s="10">
        <f>EUR_USD!B296</f>
        <v>1.1073999999999999</v>
      </c>
      <c r="D296" s="8">
        <f>BRL_EUR!B296</f>
        <v>4.2236000000000002</v>
      </c>
      <c r="F296" s="14"/>
      <c r="G296" s="14"/>
      <c r="H296" s="14"/>
      <c r="I296" s="14"/>
      <c r="J296" s="14"/>
      <c r="K296" s="14"/>
      <c r="L296" s="14"/>
      <c r="M296" s="14"/>
      <c r="N296" s="14"/>
    </row>
    <row r="297" spans="1:14" x14ac:dyDescent="0.3">
      <c r="A297" s="1">
        <f>BRL_EUR!A297</f>
        <v>43678</v>
      </c>
      <c r="B297" s="9">
        <f>BRL_USD!B297</f>
        <v>4.1444999999999999</v>
      </c>
      <c r="C297" s="10">
        <f>EUR_USD!B297</f>
        <v>1.0989</v>
      </c>
      <c r="D297" s="8">
        <f>BRL_EUR!B297</f>
        <v>4.5526</v>
      </c>
      <c r="F297" s="14"/>
      <c r="G297" s="14"/>
      <c r="H297" s="14"/>
      <c r="I297" s="14"/>
      <c r="J297" s="14"/>
      <c r="K297" s="14"/>
      <c r="L297" s="14"/>
      <c r="M297" s="14"/>
      <c r="N297" s="14"/>
    </row>
    <row r="298" spans="1:14" x14ac:dyDescent="0.3">
      <c r="A298" s="1">
        <f>BRL_EUR!A298</f>
        <v>43709</v>
      </c>
      <c r="B298" s="9">
        <f>BRL_USD!B298</f>
        <v>4.1551</v>
      </c>
      <c r="C298" s="10">
        <f>EUR_USD!B298</f>
        <v>1.0898000000000001</v>
      </c>
      <c r="D298" s="8">
        <f>BRL_EUR!B298</f>
        <v>4.5282</v>
      </c>
      <c r="F298" s="14"/>
      <c r="G298" s="14"/>
      <c r="H298" s="14"/>
      <c r="I298" s="14"/>
      <c r="J298" s="14"/>
      <c r="K298" s="14"/>
      <c r="L298" s="14"/>
      <c r="M298" s="14"/>
      <c r="N298" s="14"/>
    </row>
    <row r="299" spans="1:14" x14ac:dyDescent="0.3">
      <c r="A299" s="1">
        <f>BRL_EUR!A299</f>
        <v>43739</v>
      </c>
      <c r="B299" s="9">
        <f>BRL_USD!B299</f>
        <v>4.0174000000000003</v>
      </c>
      <c r="C299" s="10">
        <f>EUR_USD!B299</f>
        <v>1.115</v>
      </c>
      <c r="D299" s="8">
        <f>BRL_EUR!B299</f>
        <v>4.4794</v>
      </c>
      <c r="F299" s="14"/>
      <c r="G299" s="14"/>
      <c r="H299" s="14"/>
      <c r="I299" s="14"/>
      <c r="J299" s="14"/>
      <c r="K299" s="14"/>
      <c r="L299" s="14"/>
      <c r="M299" s="14"/>
      <c r="N299" s="14"/>
    </row>
    <row r="300" spans="1:14" x14ac:dyDescent="0.3">
      <c r="A300" s="1">
        <f>BRL_EUR!A300</f>
        <v>43770</v>
      </c>
      <c r="B300" s="9">
        <f>BRL_USD!B300</f>
        <v>4.2363999999999997</v>
      </c>
      <c r="C300" s="10">
        <f>EUR_USD!B300</f>
        <v>1.1014999999999999</v>
      </c>
      <c r="D300" s="8">
        <f>BRL_EUR!B300</f>
        <v>4.6664000000000003</v>
      </c>
      <c r="F300" s="14"/>
      <c r="G300" s="14"/>
      <c r="H300" s="14"/>
      <c r="I300" s="14"/>
      <c r="J300" s="14"/>
      <c r="K300" s="14"/>
      <c r="L300" s="14"/>
      <c r="M300" s="14"/>
      <c r="N300" s="14"/>
    </row>
    <row r="301" spans="1:14" x14ac:dyDescent="0.3">
      <c r="A301" s="1">
        <f>BRL_EUR!A301</f>
        <v>43800</v>
      </c>
      <c r="B301" s="9">
        <f>BRL_USD!B301</f>
        <v>4.0190000000000001</v>
      </c>
      <c r="C301" s="10">
        <f>EUR_USD!B301</f>
        <v>1.121</v>
      </c>
      <c r="D301" s="8">
        <f>BRL_EUR!B301</f>
        <v>4.5053000000000001</v>
      </c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 x14ac:dyDescent="0.3">
      <c r="A302" s="1">
        <f>BRL_EUR!A302</f>
        <v>43831</v>
      </c>
      <c r="B302" s="9">
        <f>BRL_USD!B302</f>
        <v>4.282</v>
      </c>
      <c r="C302" s="10">
        <f>EUR_USD!B302</f>
        <v>1.1093</v>
      </c>
      <c r="D302" s="8">
        <f>BRL_EUR!B302</f>
        <v>4.75</v>
      </c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 x14ac:dyDescent="0.3">
      <c r="A303" s="1">
        <f>BRL_EUR!A303</f>
        <v>43862</v>
      </c>
      <c r="B303" s="9">
        <f>BRL_USD!B303</f>
        <v>4.4733000000000001</v>
      </c>
      <c r="C303" s="10">
        <f>EUR_USD!B303</f>
        <v>1.1025</v>
      </c>
      <c r="D303" s="8">
        <f>BRL_EUR!B303</f>
        <v>4.9318</v>
      </c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 x14ac:dyDescent="0.3">
      <c r="A304" s="1">
        <f>BRL_EUR!A304</f>
        <v>43891</v>
      </c>
      <c r="B304" s="9">
        <f>BRL_USD!B304</f>
        <v>5.2046000000000001</v>
      </c>
      <c r="C304" s="10">
        <f>EUR_USD!B304</f>
        <v>1.1029</v>
      </c>
      <c r="D304" s="8">
        <f>BRL_EUR!B304</f>
        <v>5.7401999999999997</v>
      </c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1:14" x14ac:dyDescent="0.3">
      <c r="A305" s="1">
        <f>BRL_EUR!A305</f>
        <v>43922</v>
      </c>
      <c r="B305" s="9">
        <f>BRL_USD!B305</f>
        <v>5.4858000000000002</v>
      </c>
      <c r="C305" s="10">
        <f>EUR_USD!B305</f>
        <v>1.0954999999999999</v>
      </c>
      <c r="D305" s="8">
        <f>BRL_EUR!B305</f>
        <v>6.0096999999999996</v>
      </c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1:14" x14ac:dyDescent="0.3">
      <c r="A306" s="1">
        <f>BRL_EUR!A306</f>
        <v>43952</v>
      </c>
      <c r="B306" s="9">
        <f>BRL_USD!B306</f>
        <v>5.3361000000000001</v>
      </c>
      <c r="C306" s="10">
        <f>EUR_USD!B306</f>
        <v>1.1097999999999999</v>
      </c>
      <c r="D306" s="8">
        <f>BRL_EUR!B306</f>
        <v>5.9219999999999997</v>
      </c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1:14" x14ac:dyDescent="0.3">
      <c r="A307" s="1">
        <f>BRL_EUR!A307</f>
        <v>43983</v>
      </c>
      <c r="B307" s="9">
        <f>BRL_USD!B307</f>
        <v>5.4661</v>
      </c>
      <c r="C307" s="10">
        <f>EUR_USD!B307</f>
        <v>1.1231</v>
      </c>
      <c r="D307" s="8">
        <f>BRL_EUR!B307</f>
        <v>6.1390000000000002</v>
      </c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1:14" x14ac:dyDescent="0.3">
      <c r="A308" s="1">
        <f>BRL_EUR!A308</f>
        <v>44013</v>
      </c>
      <c r="B308" s="9">
        <f>BRL_USD!B308</f>
        <v>5.2240000000000002</v>
      </c>
      <c r="C308" s="10">
        <f>EUR_USD!B308</f>
        <v>1.1774</v>
      </c>
      <c r="D308" s="8">
        <f>BRL_EUR!B308</f>
        <v>6.1523000000000003</v>
      </c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1:14" x14ac:dyDescent="0.3">
      <c r="A309" s="1">
        <f>BRL_EUR!A309</f>
        <v>44044</v>
      </c>
      <c r="B309" s="9">
        <f>BRL_USD!B309</f>
        <v>5.4913999999999996</v>
      </c>
      <c r="C309" s="10">
        <f>EUR_USD!B309</f>
        <v>1.1936</v>
      </c>
      <c r="D309" s="8">
        <f>BRL_EUR!B309</f>
        <v>6.5545</v>
      </c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1:14" x14ac:dyDescent="0.3">
      <c r="A310" s="1">
        <f>BRL_EUR!A310</f>
        <v>44075</v>
      </c>
      <c r="B310" s="9">
        <f>BRL_USD!B310</f>
        <v>5.6112000000000002</v>
      </c>
      <c r="C310" s="10">
        <f>EUR_USD!B310</f>
        <v>1.1718</v>
      </c>
      <c r="D310" s="8">
        <f>BRL_EUR!B310</f>
        <v>6.5751999999999997</v>
      </c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1:14" x14ac:dyDescent="0.3">
      <c r="A311" s="1">
        <f>BRL_EUR!A311</f>
        <v>44105</v>
      </c>
      <c r="B311" s="9">
        <f>BRL_USD!B311</f>
        <v>5.7446000000000002</v>
      </c>
      <c r="C311" s="10">
        <f>EUR_USD!B311</f>
        <v>1.1647000000000001</v>
      </c>
      <c r="D311" s="8">
        <f>BRL_EUR!B311</f>
        <v>6.6906999999999996</v>
      </c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1:14" x14ac:dyDescent="0.3">
      <c r="A312" s="1">
        <f>BRL_EUR!A312</f>
        <v>44136</v>
      </c>
      <c r="B312" s="9">
        <f>BRL_USD!B312</f>
        <v>5.3319000000000001</v>
      </c>
      <c r="C312" s="10">
        <f>EUR_USD!B312</f>
        <v>1.1928000000000001</v>
      </c>
      <c r="D312" s="8">
        <f>BRL_EUR!B312</f>
        <v>6.3598999999999997</v>
      </c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1:14" x14ac:dyDescent="0.3">
      <c r="A313" s="1">
        <f>BRL_EUR!A313</f>
        <v>44166</v>
      </c>
      <c r="B313" s="9">
        <f>BRL_USD!B313</f>
        <v>5.1936999999999998</v>
      </c>
      <c r="C313" s="10">
        <f>EUR_USD!B313</f>
        <v>1.2213000000000001</v>
      </c>
      <c r="D313" s="8">
        <f>BRL_EUR!B313</f>
        <v>6.3428000000000004</v>
      </c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1:14" x14ac:dyDescent="0.3">
      <c r="A314" s="1">
        <f>BRL_EUR!A314</f>
        <v>44197</v>
      </c>
      <c r="B314" s="9">
        <f>BRL_USD!B314</f>
        <v>5.4625000000000004</v>
      </c>
      <c r="C314" s="10">
        <f>EUR_USD!B314</f>
        <v>1.2136</v>
      </c>
      <c r="D314" s="8">
        <f>BRL_EUR!B314</f>
        <v>6.6292999999999997</v>
      </c>
      <c r="F314" s="14"/>
      <c r="G314" s="14"/>
      <c r="H314" s="14"/>
      <c r="I314" s="14"/>
      <c r="J314" s="14"/>
      <c r="K314" s="14"/>
      <c r="L314" s="14"/>
      <c r="M314" s="14"/>
      <c r="N314" s="14"/>
    </row>
    <row r="315" spans="1:14" x14ac:dyDescent="0.3">
      <c r="A315" s="1">
        <f>BRL_EUR!A315</f>
        <v>44228</v>
      </c>
      <c r="B315" s="9">
        <f>BRL_USD!B315</f>
        <v>5.5986000000000002</v>
      </c>
      <c r="C315" s="10">
        <f>EUR_USD!B315</f>
        <v>1.2074</v>
      </c>
      <c r="D315" s="8">
        <f>BRL_EUR!B315</f>
        <v>6.7596999999999996</v>
      </c>
      <c r="F315" s="14"/>
      <c r="G315" s="14"/>
      <c r="H315" s="14"/>
      <c r="I315" s="14"/>
      <c r="J315" s="14"/>
      <c r="K315" s="14"/>
      <c r="L315" s="14"/>
      <c r="M315" s="14"/>
      <c r="N315" s="14"/>
    </row>
    <row r="316" spans="1:14" x14ac:dyDescent="0.3">
      <c r="A316" s="1">
        <f>BRL_EUR!A316</f>
        <v>44256</v>
      </c>
      <c r="B316" s="9">
        <f>BRL_USD!B316</f>
        <v>5.6315</v>
      </c>
      <c r="C316" s="10">
        <f>EUR_USD!B316</f>
        <v>1.1728000000000001</v>
      </c>
      <c r="D316" s="8">
        <f>BRL_EUR!B316</f>
        <v>6.6045999999999996</v>
      </c>
      <c r="F316" s="14"/>
      <c r="G316" s="14"/>
      <c r="H316" s="14"/>
      <c r="I316" s="14"/>
      <c r="J316" s="14"/>
      <c r="K316" s="14"/>
      <c r="L316" s="14"/>
      <c r="M316" s="14"/>
      <c r="N316" s="14"/>
    </row>
    <row r="317" spans="1:14" x14ac:dyDescent="0.3">
      <c r="A317" s="1">
        <f>BRL_EUR!A317</f>
        <v>44287</v>
      </c>
      <c r="B317" s="9">
        <f>BRL_USD!B317</f>
        <v>5.4366000000000003</v>
      </c>
      <c r="C317" s="10">
        <f>EUR_USD!B317</f>
        <v>1.2018</v>
      </c>
      <c r="D317" s="8">
        <f>BRL_EUR!B317</f>
        <v>6.5336999999999996</v>
      </c>
      <c r="F317" s="14"/>
      <c r="G317" s="14"/>
      <c r="H317" s="14"/>
      <c r="I317" s="14"/>
      <c r="J317" s="14"/>
      <c r="K317" s="14"/>
      <c r="L317" s="14"/>
      <c r="M317" s="14"/>
      <c r="N317" s="14"/>
    </row>
    <row r="318" spans="1:14" x14ac:dyDescent="0.3">
      <c r="A318" s="1">
        <f>BRL_EUR!A318</f>
        <v>44317</v>
      </c>
      <c r="B318" s="9">
        <f>BRL_USD!B318</f>
        <v>5.2172000000000001</v>
      </c>
      <c r="C318" s="10">
        <f>EUR_USD!B318</f>
        <v>1.2224999999999999</v>
      </c>
      <c r="D318" s="8">
        <f>BRL_EUR!B318</f>
        <v>6.3780000000000001</v>
      </c>
      <c r="F318" s="14"/>
      <c r="G318" s="14"/>
      <c r="H318" s="14"/>
      <c r="I318" s="14"/>
      <c r="J318" s="14"/>
      <c r="K318" s="14"/>
      <c r="L318" s="14"/>
      <c r="M318" s="14"/>
      <c r="N318" s="14"/>
    </row>
    <row r="319" spans="1:14" x14ac:dyDescent="0.3">
      <c r="A319" s="1">
        <f>BRL_EUR!A319</f>
        <v>44348</v>
      </c>
      <c r="B319" s="9">
        <f>BRL_USD!B319</f>
        <v>4.9686000000000003</v>
      </c>
      <c r="C319" s="10">
        <f>EUR_USD!B319</f>
        <v>1.1855</v>
      </c>
      <c r="D319" s="8">
        <f>BRL_EUR!B319</f>
        <v>5.8902999999999999</v>
      </c>
      <c r="F319" s="14"/>
      <c r="G319" s="14"/>
      <c r="H319" s="14"/>
      <c r="I319" s="14"/>
      <c r="J319" s="14"/>
      <c r="K319" s="14"/>
      <c r="L319" s="14"/>
      <c r="M319" s="14"/>
      <c r="N319" s="14"/>
    </row>
    <row r="320" spans="1:14" x14ac:dyDescent="0.3">
      <c r="A320" s="1">
        <f>BRL_EUR!A320</f>
        <v>44378</v>
      </c>
      <c r="B320" s="9">
        <f>BRL_USD!B320</f>
        <v>5.2122999999999999</v>
      </c>
      <c r="C320" s="10">
        <f>EUR_USD!B320</f>
        <v>1.1870000000000001</v>
      </c>
      <c r="D320" s="8">
        <f>BRL_EUR!B320</f>
        <v>6.1870000000000003</v>
      </c>
      <c r="F320" s="14"/>
      <c r="G320" s="14"/>
      <c r="H320" s="14"/>
      <c r="I320" s="14"/>
      <c r="J320" s="14"/>
      <c r="K320" s="14"/>
      <c r="L320" s="14"/>
      <c r="M320" s="14"/>
      <c r="N320" s="14"/>
    </row>
    <row r="321" spans="1:14" x14ac:dyDescent="0.3">
      <c r="A321" s="1">
        <f>BRL_EUR!A321</f>
        <v>44409</v>
      </c>
      <c r="B321" s="9">
        <f>BRL_USD!B321</f>
        <v>5.1492000000000004</v>
      </c>
      <c r="C321" s="10">
        <f>EUR_USD!B321</f>
        <v>1.1807000000000001</v>
      </c>
      <c r="D321" s="8">
        <f>BRL_EUR!B321</f>
        <v>6.0796999999999999</v>
      </c>
      <c r="F321" s="14"/>
      <c r="G321" s="14"/>
      <c r="H321" s="14"/>
      <c r="I321" s="14"/>
      <c r="J321" s="14"/>
      <c r="K321" s="14"/>
      <c r="L321" s="14"/>
      <c r="M321" s="14"/>
      <c r="N321" s="14"/>
    </row>
    <row r="322" spans="1:14" x14ac:dyDescent="0.3">
      <c r="A322" s="1">
        <f>BRL_EUR!A322</f>
        <v>44440</v>
      </c>
      <c r="B322" s="9">
        <f>BRL_USD!B322</f>
        <v>5.4428000000000001</v>
      </c>
      <c r="C322" s="10">
        <f>EUR_USD!B322</f>
        <v>1.1580999999999999</v>
      </c>
      <c r="D322" s="8">
        <f>BRL_EUR!B322</f>
        <v>6.3033000000000001</v>
      </c>
      <c r="F322" s="14"/>
      <c r="G322" s="14"/>
      <c r="H322" s="14"/>
      <c r="I322" s="14"/>
      <c r="J322" s="14"/>
      <c r="K322" s="14"/>
      <c r="L322" s="14"/>
      <c r="M322" s="14"/>
      <c r="N322" s="14"/>
    </row>
    <row r="323" spans="1:14" x14ac:dyDescent="0.3">
      <c r="A323" s="1">
        <f>BRL_EUR!A323</f>
        <v>44470</v>
      </c>
      <c r="B323" s="9">
        <f>BRL_USD!B323</f>
        <v>5.6372</v>
      </c>
      <c r="C323" s="10">
        <f>EUR_USD!B323</f>
        <v>1.1560999999999999</v>
      </c>
      <c r="D323" s="8">
        <f>BRL_EUR!B323</f>
        <v>6.5171999999999999</v>
      </c>
      <c r="F323" s="14"/>
      <c r="G323" s="14"/>
      <c r="H323" s="14"/>
      <c r="I323" s="14"/>
      <c r="J323" s="14"/>
      <c r="K323" s="14"/>
      <c r="L323" s="14"/>
      <c r="M323" s="14"/>
      <c r="N323" s="14"/>
    </row>
    <row r="324" spans="1:14" x14ac:dyDescent="0.3">
      <c r="A324" s="1">
        <f>BRL_EUR!A324</f>
        <v>44501</v>
      </c>
      <c r="B324" s="9">
        <f>BRL_USD!B324</f>
        <v>5.6238999999999999</v>
      </c>
      <c r="C324" s="10">
        <f>EUR_USD!B324</f>
        <v>1.1335999999999999</v>
      </c>
      <c r="D324" s="8">
        <f>BRL_EUR!B324</f>
        <v>6.3753000000000002</v>
      </c>
      <c r="F324" s="14"/>
      <c r="G324" s="14"/>
      <c r="H324" s="14"/>
      <c r="I324" s="14"/>
      <c r="J324" s="14"/>
      <c r="K324" s="14"/>
      <c r="L324" s="14"/>
      <c r="M324" s="14"/>
      <c r="N324" s="14"/>
    </row>
    <row r="325" spans="1:14" x14ac:dyDescent="0.3">
      <c r="A325" s="1">
        <f>BRL_EUR!A325</f>
        <v>44531</v>
      </c>
      <c r="B325" s="9">
        <f>BRL_USD!B325</f>
        <v>5.5702999999999996</v>
      </c>
      <c r="C325" s="10">
        <f>EUR_USD!B325</f>
        <v>1.1368</v>
      </c>
      <c r="D325" s="8">
        <f>BRL_EUR!B325</f>
        <v>6.3323</v>
      </c>
      <c r="F325" s="14"/>
      <c r="G325" s="14"/>
      <c r="H325" s="14"/>
      <c r="I325" s="14"/>
      <c r="J325" s="14"/>
      <c r="K325" s="14"/>
      <c r="L325" s="14"/>
      <c r="M325" s="14"/>
      <c r="N325" s="14"/>
    </row>
    <row r="326" spans="1:14" x14ac:dyDescent="0.3">
      <c r="A326" s="1">
        <f>BRL_EUR!A326</f>
        <v>44562</v>
      </c>
      <c r="B326" s="9">
        <f>BRL_USD!B326</f>
        <v>5.3041</v>
      </c>
      <c r="C326" s="10">
        <f>EUR_USD!B326</f>
        <v>1.1233</v>
      </c>
      <c r="D326" s="8">
        <f>BRL_EUR!B326</f>
        <v>5.9581</v>
      </c>
      <c r="F326" s="14"/>
      <c r="G326" s="14"/>
      <c r="H326" s="14"/>
      <c r="I326" s="14"/>
      <c r="J326" s="14"/>
      <c r="K326" s="14"/>
      <c r="L326" s="14"/>
      <c r="M326" s="14"/>
      <c r="N326" s="14"/>
    </row>
    <row r="327" spans="1:14" x14ac:dyDescent="0.3">
      <c r="A327" s="1">
        <f>BRL_EUR!A327</f>
        <v>44593</v>
      </c>
      <c r="B327" s="9">
        <f>BRL_USD!B327</f>
        <v>5.1599000000000004</v>
      </c>
      <c r="C327" s="10">
        <f>EUR_USD!B327</f>
        <v>1.1218999999999999</v>
      </c>
      <c r="D327" s="8">
        <f>BRL_EUR!B327</f>
        <v>5.7888999999999999</v>
      </c>
      <c r="F327" s="14"/>
      <c r="G327" s="14"/>
      <c r="H327" s="14"/>
      <c r="I327" s="14"/>
      <c r="J327" s="14"/>
      <c r="K327" s="14"/>
      <c r="L327" s="14"/>
      <c r="M327" s="14"/>
      <c r="N327" s="14"/>
    </row>
    <row r="328" spans="1:14" x14ac:dyDescent="0.3">
      <c r="A328" s="1">
        <f>BRL_EUR!A328</f>
        <v>44621</v>
      </c>
      <c r="B328" s="9">
        <f>BRL_USD!B328</f>
        <v>4.7389999999999999</v>
      </c>
      <c r="C328" s="10">
        <f>EUR_USD!B328</f>
        <v>1.1065</v>
      </c>
      <c r="D328" s="8">
        <f>BRL_EUR!B328</f>
        <v>5.2431999999999999</v>
      </c>
      <c r="F328" s="14"/>
      <c r="G328" s="14"/>
      <c r="H328" s="14"/>
      <c r="I328" s="14"/>
      <c r="J328" s="14"/>
      <c r="K328" s="14"/>
      <c r="L328" s="14"/>
      <c r="M328" s="14"/>
      <c r="N328" s="14"/>
    </row>
    <row r="329" spans="1:14" x14ac:dyDescent="0.3">
      <c r="A329" s="1">
        <f>BRL_EUR!A329</f>
        <v>44652</v>
      </c>
      <c r="B329" s="9">
        <f>BRL_USD!B329</f>
        <v>4.9721000000000002</v>
      </c>
      <c r="C329" s="10">
        <f>EUR_USD!B329</f>
        <v>1.0541</v>
      </c>
      <c r="D329" s="8">
        <f>BRL_EUR!B329</f>
        <v>5.2411000000000003</v>
      </c>
      <c r="F329" s="14"/>
      <c r="G329" s="14"/>
      <c r="H329" s="14"/>
      <c r="I329" s="14"/>
      <c r="J329" s="14"/>
      <c r="K329" s="14"/>
      <c r="L329" s="14"/>
      <c r="M329" s="14"/>
      <c r="N329" s="14"/>
    </row>
    <row r="330" spans="1:14" x14ac:dyDescent="0.3">
      <c r="A330" s="1">
        <f>BRL_EUR!A330</f>
        <v>44682</v>
      </c>
      <c r="B330" s="9">
        <f>BRL_USD!B330</f>
        <v>4.7314999999999996</v>
      </c>
      <c r="C330" s="10">
        <f>EUR_USD!B330</f>
        <v>1.0732999999999999</v>
      </c>
      <c r="D330" s="8">
        <f>BRL_EUR!B330</f>
        <v>5.0776000000000003</v>
      </c>
      <c r="F330" s="14"/>
      <c r="G330" s="14"/>
      <c r="H330" s="14"/>
      <c r="I330" s="14"/>
      <c r="J330" s="14"/>
      <c r="K330" s="14"/>
      <c r="L330" s="14"/>
      <c r="M330" s="14"/>
      <c r="N330" s="14"/>
    </row>
    <row r="331" spans="1:14" x14ac:dyDescent="0.3">
      <c r="A331" s="1">
        <f>BRL_EUR!A331</f>
        <v>44713</v>
      </c>
      <c r="B331" s="9">
        <f>BRL_USD!B331</f>
        <v>5.2561999999999998</v>
      </c>
      <c r="C331" s="10">
        <f>EUR_USD!B331</f>
        <v>1.0482</v>
      </c>
      <c r="D331" s="8">
        <f>BRL_EUR!B331</f>
        <v>5.5095000000000001</v>
      </c>
      <c r="F331" s="14"/>
      <c r="G331" s="14"/>
      <c r="H331" s="14"/>
      <c r="I331" s="14"/>
      <c r="J331" s="14"/>
      <c r="K331" s="14"/>
      <c r="L331" s="14"/>
      <c r="M331" s="14"/>
      <c r="N331" s="14"/>
    </row>
    <row r="332" spans="1:14" x14ac:dyDescent="0.3">
      <c r="A332" s="1">
        <f>BRL_EUR!A332</f>
        <v>44743</v>
      </c>
      <c r="B332" s="9">
        <f>BRL_USD!B332</f>
        <v>5.1734</v>
      </c>
      <c r="C332" s="10">
        <f>EUR_USD!B332</f>
        <v>1.0218</v>
      </c>
      <c r="D332" s="8">
        <f>BRL_EUR!B332</f>
        <v>5.2862</v>
      </c>
      <c r="F332" s="14"/>
      <c r="G332" s="14"/>
      <c r="H332" s="14"/>
      <c r="I332" s="14"/>
      <c r="J332" s="14"/>
      <c r="K332" s="14"/>
      <c r="L332" s="14"/>
      <c r="M332" s="14"/>
      <c r="N332" s="14"/>
    </row>
    <row r="333" spans="1:14" x14ac:dyDescent="0.3">
      <c r="A333" s="1">
        <f>BRL_EUR!A333</f>
        <v>44774</v>
      </c>
      <c r="B333" s="9">
        <f>BRL_USD!B333</f>
        <v>5.1830999999999996</v>
      </c>
      <c r="C333" s="10">
        <f>EUR_USD!B333</f>
        <v>1.0057</v>
      </c>
      <c r="D333" s="8">
        <f>BRL_EUR!B333</f>
        <v>5.2126000000000001</v>
      </c>
      <c r="F333" s="14"/>
      <c r="G333" s="14"/>
      <c r="H333" s="14"/>
      <c r="I333" s="14"/>
      <c r="J333" s="14"/>
      <c r="K333" s="14"/>
      <c r="L333" s="14"/>
      <c r="M333" s="14"/>
      <c r="N333" s="14"/>
    </row>
    <row r="334" spans="1:14" x14ac:dyDescent="0.3">
      <c r="A334" s="1">
        <f>BRL_EUR!A334</f>
        <v>44805</v>
      </c>
      <c r="B334" s="9">
        <f>BRL_USD!B334</f>
        <v>5.4154</v>
      </c>
      <c r="C334" s="10">
        <f>EUR_USD!B334</f>
        <v>0.97989999999999999</v>
      </c>
      <c r="D334" s="8">
        <f>BRL_EUR!B334</f>
        <v>5.3066000000000004</v>
      </c>
      <c r="F334" s="14"/>
      <c r="G334" s="14"/>
      <c r="H334" s="14"/>
      <c r="I334" s="14"/>
      <c r="J334" s="14"/>
      <c r="K334" s="14"/>
      <c r="L334" s="14"/>
      <c r="M334" s="14"/>
      <c r="N334" s="14"/>
    </row>
    <row r="335" spans="1:14" x14ac:dyDescent="0.3">
      <c r="A335" s="1">
        <f>BRL_EUR!A335</f>
        <v>44835</v>
      </c>
      <c r="B335" s="9">
        <f>BRL_USD!B335</f>
        <v>5.1791</v>
      </c>
      <c r="C335" s="10">
        <f>EUR_USD!B335</f>
        <v>0.98829999999999996</v>
      </c>
      <c r="D335" s="8">
        <f>BRL_EUR!B335</f>
        <v>5.1185</v>
      </c>
      <c r="F335" s="14"/>
      <c r="G335" s="14"/>
      <c r="H335" s="14"/>
      <c r="I335" s="14"/>
      <c r="J335" s="14"/>
      <c r="K335" s="14"/>
      <c r="L335" s="14"/>
      <c r="M335" s="14"/>
      <c r="N335" s="14"/>
    </row>
    <row r="336" spans="1:14" x14ac:dyDescent="0.3">
      <c r="A336" s="1">
        <f>BRL_EUR!A336</f>
        <v>44866</v>
      </c>
      <c r="B336" s="9">
        <f>BRL_USD!B336</f>
        <v>5.1851000000000003</v>
      </c>
      <c r="C336" s="10">
        <f>EUR_USD!B336</f>
        <v>1.0405</v>
      </c>
      <c r="D336" s="8">
        <f>BRL_EUR!B336</f>
        <v>5.3951000000000002</v>
      </c>
      <c r="F336" s="14"/>
      <c r="G336" s="14"/>
      <c r="H336" s="14"/>
      <c r="I336" s="14"/>
      <c r="J336" s="14"/>
      <c r="K336" s="14"/>
      <c r="L336" s="14"/>
      <c r="M336" s="14"/>
      <c r="N336" s="14"/>
    </row>
    <row r="337" spans="1:14" x14ac:dyDescent="0.3">
      <c r="A337" s="1">
        <f>BRL_EUR!A337</f>
        <v>44896</v>
      </c>
      <c r="B337" s="9">
        <f>BRL_USD!B337</f>
        <v>5.2859999999999996</v>
      </c>
      <c r="C337" s="10">
        <f>EUR_USD!B337</f>
        <v>1.0702</v>
      </c>
      <c r="D337" s="8">
        <f>BRL_EUR!B337</f>
        <v>5.6570999999999998</v>
      </c>
      <c r="F337" s="14"/>
      <c r="G337" s="14"/>
      <c r="H337" s="14"/>
      <c r="I337" s="14"/>
      <c r="J337" s="14"/>
      <c r="K337" s="14"/>
      <c r="L337" s="14"/>
      <c r="M337" s="14"/>
      <c r="N337" s="14"/>
    </row>
    <row r="338" spans="1:14" x14ac:dyDescent="0.3">
      <c r="A338" s="1">
        <f>BRL_EUR!A338</f>
        <v>44927</v>
      </c>
      <c r="B338" s="9">
        <f>BRL_USD!B338</f>
        <v>5.0731000000000002</v>
      </c>
      <c r="C338" s="10">
        <f>EUR_USD!B338</f>
        <v>1.0862000000000001</v>
      </c>
      <c r="D338" s="8">
        <f>BRL_EUR!B338</f>
        <v>5.5103999999999997</v>
      </c>
      <c r="F338" s="14"/>
      <c r="G338" s="14"/>
      <c r="H338" s="14"/>
      <c r="I338" s="14"/>
      <c r="J338" s="14"/>
      <c r="K338" s="14"/>
      <c r="L338" s="14"/>
      <c r="M338" s="14"/>
      <c r="N338" s="14"/>
    </row>
    <row r="339" spans="1:14" x14ac:dyDescent="0.3">
      <c r="A339" s="1">
        <f>BRL_EUR!A339</f>
        <v>44958</v>
      </c>
      <c r="B339" s="9">
        <f>BRL_USD!B339</f>
        <v>5.2366999999999999</v>
      </c>
      <c r="C339" s="10">
        <f>EUR_USD!B339</f>
        <v>1.0576000000000001</v>
      </c>
      <c r="D339" s="8">
        <f>BRL_EUR!B339</f>
        <v>5.5382999999999996</v>
      </c>
      <c r="F339" s="14"/>
      <c r="G339" s="14"/>
      <c r="H339" s="14"/>
      <c r="I339" s="14"/>
      <c r="J339" s="14"/>
      <c r="K339" s="14"/>
      <c r="L339" s="14"/>
      <c r="M339" s="14"/>
      <c r="N339" s="14"/>
    </row>
    <row r="340" spans="1:14" x14ac:dyDescent="0.3">
      <c r="A340" s="1">
        <f>BRL_EUR!A340</f>
        <v>44986</v>
      </c>
      <c r="B340" s="9">
        <f>BRL_USD!B340</f>
        <v>5.0631000000000004</v>
      </c>
      <c r="C340" s="10">
        <f>EUR_USD!B340</f>
        <v>1.0839000000000001</v>
      </c>
      <c r="D340" s="8">
        <f>BRL_EUR!B340</f>
        <v>5.4878999999999998</v>
      </c>
      <c r="F340" s="14"/>
      <c r="G340" s="14"/>
      <c r="H340" s="14"/>
      <c r="I340" s="14"/>
      <c r="J340" s="14"/>
      <c r="K340" s="14"/>
      <c r="L340" s="14"/>
      <c r="M340" s="14"/>
      <c r="N340" s="14"/>
    </row>
    <row r="341" spans="1:14" x14ac:dyDescent="0.3">
      <c r="A341" s="1">
        <f>BRL_EUR!A341</f>
        <v>45017</v>
      </c>
      <c r="B341" s="9">
        <f>BRL_USD!B341</f>
        <v>4.9865000000000004</v>
      </c>
      <c r="C341" s="10">
        <f>EUR_USD!B341</f>
        <v>1.1020000000000001</v>
      </c>
      <c r="D341" s="8">
        <f>BRL_EUR!B341</f>
        <v>5.4965999999999999</v>
      </c>
      <c r="F341" s="14"/>
      <c r="G341" s="14"/>
      <c r="H341" s="14"/>
      <c r="I341" s="14"/>
      <c r="J341" s="14"/>
      <c r="K341" s="14"/>
      <c r="L341" s="14"/>
      <c r="M341" s="14"/>
      <c r="N341" s="14"/>
    </row>
    <row r="342" spans="1:14" x14ac:dyDescent="0.3">
      <c r="A342" s="1">
        <f>BRL_EUR!A342</f>
        <v>45047</v>
      </c>
      <c r="B342" s="9">
        <f>BRL_USD!B342</f>
        <v>5.0574000000000003</v>
      </c>
      <c r="C342" s="10">
        <f>EUR_USD!B342</f>
        <v>1.0688</v>
      </c>
      <c r="D342" s="8">
        <f>BRL_EUR!B342</f>
        <v>5.4053000000000004</v>
      </c>
      <c r="F342" s="14"/>
      <c r="G342" s="14"/>
      <c r="H342" s="14"/>
      <c r="I342" s="14"/>
      <c r="J342" s="14"/>
      <c r="K342" s="14"/>
      <c r="L342" s="14"/>
      <c r="M342" s="14"/>
      <c r="N342" s="14"/>
    </row>
    <row r="343" spans="1:14" x14ac:dyDescent="0.3">
      <c r="A343" s="1">
        <f>BRL_EUR!A343</f>
        <v>45078</v>
      </c>
      <c r="B343" s="9">
        <f>BRL_USD!B343</f>
        <v>4.7859999999999996</v>
      </c>
      <c r="C343" s="10">
        <f>EUR_USD!B343</f>
        <v>1.091</v>
      </c>
      <c r="D343" s="8">
        <f>BRL_EUR!B343</f>
        <v>5.2214999999999998</v>
      </c>
      <c r="F343" s="14"/>
      <c r="G343" s="14"/>
      <c r="H343" s="14"/>
      <c r="I343" s="14"/>
      <c r="J343" s="14"/>
      <c r="K343" s="14"/>
      <c r="L343" s="14"/>
      <c r="M343" s="14"/>
      <c r="N343" s="14"/>
    </row>
    <row r="344" spans="1:14" x14ac:dyDescent="0.3">
      <c r="A344" s="1">
        <f>BRL_EUR!A344</f>
        <v>45108</v>
      </c>
      <c r="B344" s="9">
        <f>BRL_USD!B344</f>
        <v>4.7241</v>
      </c>
      <c r="C344" s="10">
        <f>EUR_USD!B344</f>
        <v>1.0992999999999999</v>
      </c>
      <c r="D344" s="8">
        <f>BRL_EUR!B344</f>
        <v>5.1943999999999999</v>
      </c>
      <c r="F344" s="14"/>
      <c r="G344" s="14"/>
      <c r="H344" s="14"/>
      <c r="I344" s="14"/>
      <c r="J344" s="14"/>
      <c r="K344" s="14"/>
      <c r="L344" s="14"/>
      <c r="M344" s="14"/>
      <c r="N344" s="14"/>
    </row>
    <row r="345" spans="1:14" x14ac:dyDescent="0.3">
      <c r="A345" s="1">
        <f>BRL_EUR!A345</f>
        <v>45139</v>
      </c>
      <c r="B345" s="9">
        <f>BRL_USD!B345</f>
        <v>4.9543999999999997</v>
      </c>
      <c r="C345" s="10">
        <f>EUR_USD!B345</f>
        <v>1.0841000000000001</v>
      </c>
      <c r="D345" s="8">
        <f>BRL_EUR!B345</f>
        <v>5.3711000000000002</v>
      </c>
      <c r="F345" s="14"/>
      <c r="G345" s="14"/>
      <c r="H345" s="14"/>
      <c r="I345" s="14"/>
      <c r="J345" s="14"/>
      <c r="K345" s="14"/>
      <c r="L345" s="14"/>
      <c r="M345" s="14"/>
      <c r="N345" s="14"/>
    </row>
    <row r="346" spans="1:14" x14ac:dyDescent="0.3">
      <c r="A346" s="1">
        <f>BRL_EUR!A346</f>
        <v>45170</v>
      </c>
      <c r="B346" s="9">
        <f>BRL_USD!B346</f>
        <v>5.032</v>
      </c>
      <c r="C346" s="10">
        <f>EUR_USD!B346</f>
        <v>1.0569999999999999</v>
      </c>
      <c r="D346" s="8">
        <f>BRL_EUR!B346</f>
        <v>5.3194999999999997</v>
      </c>
      <c r="F346" s="14"/>
      <c r="G346" s="14"/>
      <c r="H346" s="14"/>
      <c r="I346" s="14"/>
      <c r="J346" s="14"/>
      <c r="K346" s="14"/>
      <c r="L346" s="14"/>
      <c r="M346" s="14"/>
      <c r="N346" s="14"/>
    </row>
    <row r="347" spans="1:14" x14ac:dyDescent="0.3">
      <c r="A347" s="1">
        <f>BRL_EUR!A347</f>
        <v>45200</v>
      </c>
      <c r="B347" s="9">
        <f>BRL_USD!B347</f>
        <v>5.0350000000000001</v>
      </c>
      <c r="C347" s="10">
        <f>EUR_USD!B347</f>
        <v>1.0576000000000001</v>
      </c>
      <c r="D347" s="8">
        <f>BRL_EUR!B347</f>
        <v>5.3250000000000002</v>
      </c>
      <c r="F347" s="14"/>
      <c r="G347" s="14"/>
      <c r="H347" s="14"/>
      <c r="I347" s="14"/>
      <c r="J347" s="14"/>
      <c r="K347" s="14"/>
      <c r="L347" s="14"/>
      <c r="M347" s="14"/>
      <c r="N347" s="14"/>
    </row>
    <row r="348" spans="1:14" x14ac:dyDescent="0.3">
      <c r="A348" s="1">
        <f>BRL_EUR!A348</f>
        <v>45231</v>
      </c>
      <c r="B348" s="9">
        <f>BRL_USD!B348</f>
        <v>4.9204999999999997</v>
      </c>
      <c r="C348" s="10">
        <f>EUR_USD!B348</f>
        <v>1.0886</v>
      </c>
      <c r="D348" s="8">
        <f>BRL_EUR!B348</f>
        <v>5.3559999999999999</v>
      </c>
      <c r="F348" s="14"/>
      <c r="G348" s="14"/>
      <c r="H348" s="14"/>
      <c r="I348" s="14"/>
      <c r="J348" s="14"/>
      <c r="K348" s="14"/>
      <c r="L348" s="14"/>
      <c r="M348" s="14"/>
      <c r="N348" s="14"/>
    </row>
    <row r="349" spans="1:14" x14ac:dyDescent="0.3">
      <c r="A349" s="1">
        <f>BRL_EUR!A349</f>
        <v>45261</v>
      </c>
      <c r="B349" s="9">
        <f>BRL_USD!B349</f>
        <v>4.8521000000000001</v>
      </c>
      <c r="C349" s="10">
        <f>EUR_USD!B349</f>
        <v>1.1035999999999999</v>
      </c>
      <c r="D349" s="8">
        <f>BRL_EUR!B349</f>
        <v>5.3548</v>
      </c>
      <c r="F349" s="14"/>
      <c r="G349" s="14"/>
      <c r="H349" s="14"/>
      <c r="I349" s="14"/>
      <c r="J349" s="14"/>
      <c r="K349" s="14"/>
      <c r="L349" s="14"/>
      <c r="M349" s="14"/>
      <c r="N349" s="14"/>
    </row>
    <row r="350" spans="1:14" x14ac:dyDescent="0.3">
      <c r="A350" s="1">
        <f>BRL_EUR!A350</f>
        <v>45292</v>
      </c>
      <c r="B350" s="9">
        <f>BRL_USD!B350</f>
        <v>4.9526000000000003</v>
      </c>
      <c r="C350" s="10">
        <f>EUR_USD!B350</f>
        <v>1.0815999999999999</v>
      </c>
      <c r="D350" s="8">
        <f>BRL_EUR!B350</f>
        <v>5.3567</v>
      </c>
      <c r="F350" s="14"/>
      <c r="G350" s="14"/>
      <c r="H350" s="14"/>
      <c r="I350" s="14"/>
      <c r="J350" s="14"/>
      <c r="K350" s="14"/>
      <c r="L350" s="14"/>
      <c r="M350" s="14"/>
      <c r="N350" s="14"/>
    </row>
    <row r="351" spans="1:14" x14ac:dyDescent="0.3">
      <c r="A351" s="1">
        <f>BRL_EUR!A351</f>
        <v>45323</v>
      </c>
      <c r="B351" s="9">
        <f>BRL_USD!B351</f>
        <v>4.9715999999999996</v>
      </c>
      <c r="C351" s="10">
        <f>EUR_USD!B351</f>
        <v>1.0803</v>
      </c>
      <c r="D351" s="8">
        <f>BRL_EUR!B351</f>
        <v>5.3708</v>
      </c>
      <c r="F351" s="14"/>
      <c r="G351" s="14"/>
      <c r="H351" s="14"/>
      <c r="I351" s="14"/>
      <c r="J351" s="14"/>
      <c r="K351" s="14"/>
      <c r="L351" s="14"/>
      <c r="M351" s="14"/>
      <c r="N351" s="14"/>
    </row>
    <row r="352" spans="1:14" x14ac:dyDescent="0.3">
      <c r="A352" s="1">
        <f>BRL_EUR!A352</f>
        <v>45352</v>
      </c>
      <c r="B352" s="9">
        <f>BRL_USD!B352</f>
        <v>5.0152999999999999</v>
      </c>
      <c r="C352" s="10">
        <f>EUR_USD!B352</f>
        <v>1.0792999999999999</v>
      </c>
      <c r="D352" s="8">
        <f>BRL_EUR!B352</f>
        <v>5.4119999999999999</v>
      </c>
      <c r="F352" s="14"/>
      <c r="G352" s="14"/>
      <c r="H352" s="14"/>
      <c r="I352" s="14"/>
      <c r="J352" s="14"/>
      <c r="K352" s="14"/>
      <c r="L352" s="14"/>
      <c r="M352" s="14"/>
      <c r="N352" s="14"/>
    </row>
    <row r="353" spans="1:14" x14ac:dyDescent="0.3">
      <c r="A353" s="1">
        <f>BRL_EUR!A353</f>
        <v>45383</v>
      </c>
      <c r="B353" s="9">
        <f>BRL_USD!B353</f>
        <v>5.1933999999999996</v>
      </c>
      <c r="C353" s="10">
        <f>EUR_USD!B353</f>
        <v>1.0665</v>
      </c>
      <c r="D353" s="8">
        <f>BRL_EUR!B353</f>
        <v>5.5381999999999998</v>
      </c>
      <c r="F353" s="14"/>
      <c r="G353" s="14"/>
      <c r="H353" s="14"/>
      <c r="I353" s="14"/>
      <c r="J353" s="14"/>
      <c r="K353" s="14"/>
      <c r="L353" s="14"/>
      <c r="M353" s="14"/>
      <c r="N353" s="14"/>
    </row>
    <row r="354" spans="1:14" x14ac:dyDescent="0.3">
      <c r="A354" s="1">
        <f>BRL_EUR!A354</f>
        <v>45413</v>
      </c>
      <c r="B354" s="9">
        <f>BRL_USD!B354</f>
        <v>5.2443</v>
      </c>
      <c r="C354" s="10">
        <f>EUR_USD!B354</f>
        <v>1.0841000000000001</v>
      </c>
      <c r="D354" s="8">
        <f>BRL_EUR!B354</f>
        <v>5.6852999999999998</v>
      </c>
      <c r="F354" s="14"/>
      <c r="G354" s="14"/>
      <c r="H354" s="14"/>
      <c r="I354" s="14"/>
      <c r="J354" s="14"/>
      <c r="K354" s="14"/>
      <c r="L354" s="14"/>
      <c r="M354" s="14"/>
      <c r="N354" s="14"/>
    </row>
    <row r="355" spans="1:14" x14ac:dyDescent="0.3">
      <c r="A355" s="1">
        <f>BRL_EUR!A355</f>
        <v>45444</v>
      </c>
      <c r="B355" s="9">
        <f>BRL_USD!B355</f>
        <v>5.5925000000000002</v>
      </c>
      <c r="C355" s="10">
        <f>EUR_USD!B355</f>
        <v>1.0734999999999999</v>
      </c>
      <c r="D355" s="8">
        <f>BRL_EUR!B355</f>
        <v>5.8917000000000002</v>
      </c>
      <c r="F355" s="14"/>
      <c r="G355" s="14"/>
      <c r="H355" s="14"/>
      <c r="I355" s="14"/>
      <c r="J355" s="14"/>
      <c r="K355" s="14"/>
      <c r="L355" s="14"/>
      <c r="M355" s="14"/>
      <c r="N355" s="14"/>
    </row>
    <row r="356" spans="1:14" x14ac:dyDescent="0.3">
      <c r="A356" s="1">
        <f>BRL_EUR!A356</f>
        <v>45474</v>
      </c>
      <c r="B356" s="9">
        <f>BRL_USD!B356</f>
        <v>5.6580000000000004</v>
      </c>
      <c r="C356" s="10">
        <f>EUR_USD!B356</f>
        <v>1.0823</v>
      </c>
      <c r="D356" s="8">
        <f>BRL_EUR!B356</f>
        <v>6.1197999999999997</v>
      </c>
      <c r="F356" s="14"/>
      <c r="G356" s="14"/>
      <c r="H356" s="14"/>
      <c r="I356" s="14"/>
      <c r="J356" s="14"/>
      <c r="K356" s="14"/>
      <c r="L356" s="14"/>
      <c r="M356" s="14"/>
      <c r="N356" s="14"/>
    </row>
    <row r="357" spans="1:14" x14ac:dyDescent="0.3">
      <c r="A357" s="1">
        <f>BRL_EUR!A357</f>
        <v>45505</v>
      </c>
      <c r="B357" s="9">
        <f>BRL_USD!B357</f>
        <v>5.5094000000000003</v>
      </c>
      <c r="C357" s="10">
        <f>EUR_USD!B357</f>
        <v>1.1173999999999999</v>
      </c>
      <c r="D357" s="8">
        <f>BRL_EUR!B357</f>
        <v>6.1383999999999999</v>
      </c>
      <c r="E357" t="s">
        <v>4</v>
      </c>
      <c r="F357" s="13" cm="1">
        <f t="array" aca="1" ref="F357" ca="1">_xll.RiskMean(B357)</f>
        <v>5.5094000000008867</v>
      </c>
      <c r="G357" s="13" cm="1">
        <f t="array" aca="1" ref="G357" ca="1">_xll.RiskMean(C357)</f>
        <v>1.1173999999998363</v>
      </c>
      <c r="H357" s="13" cm="1">
        <f t="array" aca="1" ref="H357" ca="1">_xll.RiskMean(D357)</f>
        <v>6.1384000000015231</v>
      </c>
      <c r="I357" s="13" cm="1">
        <f t="array" aca="1" ref="I357" ca="1">_xll.RiskPercentile(B357,5%)</f>
        <v>5.5094000000000003</v>
      </c>
      <c r="J357" s="13" cm="1">
        <f t="array" aca="1" ref="J357" ca="1">_xll.RiskPercentile(C357,5%)</f>
        <v>1.1173999999999999</v>
      </c>
      <c r="K357" s="13" cm="1">
        <f t="array" aca="1" ref="K357" ca="1">_xll.RiskPercentile(D357,5%)</f>
        <v>6.1383999999999999</v>
      </c>
      <c r="L357" s="13" cm="1">
        <f t="array" aca="1" ref="L357" ca="1">_xll.RiskPercentile(B357,95%)</f>
        <v>5.5094000000000003</v>
      </c>
      <c r="M357" s="13" cm="1">
        <f t="array" aca="1" ref="M357" ca="1">_xll.RiskPercentile(C357,95%)</f>
        <v>1.1173999999999999</v>
      </c>
      <c r="N357" s="13" cm="1">
        <f t="array" aca="1" ref="N357" ca="1">_xll.RiskPercentile(D357,95%)</f>
        <v>6.1383999999999999</v>
      </c>
    </row>
    <row r="358" spans="1:14" x14ac:dyDescent="0.3">
      <c r="A358" s="1">
        <f>EOMONTH(A357,0)+1</f>
        <v>45536</v>
      </c>
      <c r="B358" s="13">
        <f t="array" aca="1" ref="B358:B422" ca="1">_xll.RiskBMMR(1.2518,0.044783,0.0060118,1.7065,_xll.RiskTsTransform(1,0),_xll.RiskName("2.8915"),_xll.RiskTsSync(2,B110:B357))</f>
        <v>5.4998814347481968</v>
      </c>
      <c r="C358" s="13">
        <f t="array" aca="1" ref="C358:C422" ca="1">_xll.RiskBMMR(0.19699,0.026617,0.034884,0.111,_xll.RiskTsTransform(1,0),_xll.RiskName("1.2588"),_xll.RiskTsSync(2,C110:C357))</f>
        <v>1.1210819304834303</v>
      </c>
      <c r="D358" s="13">
        <f t="shared" ref="D358:D389" ca="1" si="1">B358*C358</f>
        <v>6.1658176962974869</v>
      </c>
      <c r="F358" s="13" cm="1">
        <f t="array" aca="1" ref="F358" ca="1">_xll.RiskMean(B358)</f>
        <v>5.4998832398346309</v>
      </c>
      <c r="G358" s="13" cm="1">
        <f t="array" aca="1" ref="G358" ca="1">_xll.RiskMean(C358)</f>
        <v>1.1210826489305177</v>
      </c>
      <c r="H358" s="13" cm="1">
        <f t="array" aca="1" ref="H358" ca="1">_xll.RiskMean(D358)</f>
        <v>6.1658019188920363</v>
      </c>
      <c r="I358" s="13" cm="1">
        <f t="array" aca="1" ref="I358" ca="1">_xll.RiskPercentile(B358,5%)</f>
        <v>5.1053480144272001</v>
      </c>
      <c r="J358" s="13" cm="1">
        <f t="array" aca="1" ref="J358" ca="1">_xll.RiskPercentile(C358,5%)</f>
        <v>1.0734859388015172</v>
      </c>
      <c r="K358" s="13" cm="1">
        <f t="array" aca="1" ref="K358" ca="1">_xll.RiskPercentile(D358,5%)</f>
        <v>5.6540407289015491</v>
      </c>
      <c r="L358" s="13" cm="1">
        <f t="array" aca="1" ref="L358" ca="1">_xll.RiskPercentile(B358,95%)</f>
        <v>5.9129124158646258</v>
      </c>
      <c r="M358" s="13" cm="1">
        <f t="array" aca="1" ref="M358" ca="1">_xll.RiskPercentile(C358,95%)</f>
        <v>1.1699703484336568</v>
      </c>
      <c r="N358" s="13" cm="1">
        <f t="array" aca="1" ref="N358" ca="1">_xll.RiskPercentile(D358,95%)</f>
        <v>6.7053735627724134</v>
      </c>
    </row>
    <row r="359" spans="1:14" x14ac:dyDescent="0.3">
      <c r="A359" s="1">
        <f t="shared" ref="A359:A422" si="2">EOMONTH(A358,0)+1</f>
        <v>45566</v>
      </c>
      <c r="B359" s="13">
        <f ca="1"/>
        <v>5.490390187394854</v>
      </c>
      <c r="C359" s="13">
        <f ca="1"/>
        <v>1.1246362561723726</v>
      </c>
      <c r="D359" s="13">
        <f t="shared" ca="1" si="1"/>
        <v>6.1746918652772802</v>
      </c>
      <c r="F359" s="13" cm="1">
        <f t="array" aca="1" ref="F359" ca="1">_xll.RiskMean(B359)</f>
        <v>5.4906463062884558</v>
      </c>
      <c r="G359" s="13" cm="1">
        <f t="array" aca="1" ref="G359" ca="1">_xll.RiskMean(C359)</f>
        <v>1.1246401084092581</v>
      </c>
      <c r="H359" s="13" cm="1">
        <f t="array" aca="1" ref="H359" ca="1">_xll.RiskMean(D359)</f>
        <v>6.1748931226817749</v>
      </c>
      <c r="I359" s="13" cm="1">
        <f t="array" aca="1" ref="I359" ca="1">_xll.RiskPercentile(B359,5%)</f>
        <v>4.9285879431613742</v>
      </c>
      <c r="J359" s="13" cm="1">
        <f t="array" aca="1" ref="J359" ca="1">_xll.RiskPercentile(C359,5%)</f>
        <v>1.0583470696175192</v>
      </c>
      <c r="K359" s="13" cm="1">
        <f t="array" aca="1" ref="K359" ca="1">_xll.RiskPercentile(D359,5%)</f>
        <v>5.4600401267627632</v>
      </c>
      <c r="L359" s="13" cm="1">
        <f t="array" aca="1" ref="L359" ca="1">_xll.RiskPercentile(B359,95%)</f>
        <v>6.0811686120003392</v>
      </c>
      <c r="M359" s="13" cm="1">
        <f t="array" aca="1" ref="M359" ca="1">_xll.RiskPercentile(C359,95%)</f>
        <v>1.1933397011368598</v>
      </c>
      <c r="N359" s="13" cm="1">
        <f t="array" aca="1" ref="N359" ca="1">_xll.RiskPercentile(D359,95%)</f>
        <v>6.9528109717388862</v>
      </c>
    </row>
    <row r="360" spans="1:14" x14ac:dyDescent="0.3">
      <c r="A360" s="1">
        <f t="shared" si="2"/>
        <v>45597</v>
      </c>
      <c r="B360" s="13">
        <f ca="1"/>
        <v>5.4809530680958147</v>
      </c>
      <c r="C360" s="13">
        <f ca="1"/>
        <v>1.1280697949600165</v>
      </c>
      <c r="D360" s="13">
        <f t="shared" ca="1" si="1"/>
        <v>6.1828976037123189</v>
      </c>
      <c r="F360" s="13" cm="1">
        <f t="array" aca="1" ref="F360" ca="1">_xll.RiskMean(B360)</f>
        <v>5.4811787237712055</v>
      </c>
      <c r="G360" s="13" cm="1">
        <f t="array" aca="1" ref="G360" ca="1">_xll.RiskMean(C360)</f>
        <v>1.1280565820487352</v>
      </c>
      <c r="H360" s="13" cm="1">
        <f t="array" aca="1" ref="H360" ca="1">_xll.RiskMean(D360)</f>
        <v>6.1830918606771119</v>
      </c>
      <c r="I360" s="13" cm="1">
        <f t="array" aca="1" ref="I360" ca="1">_xll.RiskPercentile(B360,5%)</f>
        <v>4.8108712334159032</v>
      </c>
      <c r="J360" s="13" cm="1">
        <f t="array" aca="1" ref="J360" ca="1">_xll.RiskPercentile(C360,5%)</f>
        <v>1.0501983210627635</v>
      </c>
      <c r="K360" s="13" cm="1">
        <f t="array" aca="1" ref="K360" ca="1">_xll.RiskPercentile(D360,5%)</f>
        <v>5.3048431788278325</v>
      </c>
      <c r="L360" s="13" cm="1">
        <f t="array" aca="1" ref="L360" ca="1">_xll.RiskPercentile(B360,95%)</f>
        <v>6.2014421738175889</v>
      </c>
      <c r="M360" s="13" cm="1">
        <f t="array" aca="1" ref="M360" ca="1">_xll.RiskPercentile(C360,95%)</f>
        <v>1.2101045791772831</v>
      </c>
      <c r="N360" s="13" cm="1">
        <f t="array" aca="1" ref="N360" ca="1">_xll.RiskPercentile(D360,95%)</f>
        <v>7.1406266019236737</v>
      </c>
    </row>
    <row r="361" spans="1:14" x14ac:dyDescent="0.3">
      <c r="A361" s="1">
        <f t="shared" si="2"/>
        <v>45627</v>
      </c>
      <c r="B361" s="13">
        <f ca="1"/>
        <v>5.4714412310438174</v>
      </c>
      <c r="C361" s="13">
        <f ca="1"/>
        <v>1.13137286012077</v>
      </c>
      <c r="D361" s="13">
        <f t="shared" ca="1" si="1"/>
        <v>6.1902401145487502</v>
      </c>
      <c r="F361" s="13" cm="1">
        <f t="array" aca="1" ref="F361" ca="1">_xll.RiskMean(B361)</f>
        <v>5.4714416513186297</v>
      </c>
      <c r="G361" s="13" cm="1">
        <f t="array" aca="1" ref="G361" ca="1">_xll.RiskMean(C361)</f>
        <v>1.1313727320792697</v>
      </c>
      <c r="H361" s="13" cm="1">
        <f t="array" aca="1" ref="H361" ca="1">_xll.RiskMean(D361)</f>
        <v>6.1900488982951938</v>
      </c>
      <c r="I361" s="13" cm="1">
        <f t="array" aca="1" ref="I361" ca="1">_xll.RiskPercentile(B361,5%)</f>
        <v>4.7027976703613934</v>
      </c>
      <c r="J361" s="13" cm="1">
        <f t="array" aca="1" ref="J361" ca="1">_xll.RiskPercentile(C361,5%)</f>
        <v>1.0422535511882642</v>
      </c>
      <c r="K361" s="13" cm="1">
        <f t="array" aca="1" ref="K361" ca="1">_xll.RiskPercentile(D361,5%)</f>
        <v>5.2059376962183128</v>
      </c>
      <c r="L361" s="13" cm="1">
        <f t="array" aca="1" ref="L361" ca="1">_xll.RiskPercentile(B361,95%)</f>
        <v>6.3053295809202252</v>
      </c>
      <c r="M361" s="13" cm="1">
        <f t="array" aca="1" ref="M361" ca="1">_xll.RiskPercentile(C361,95%)</f>
        <v>1.2258123852851577</v>
      </c>
      <c r="N361" s="13" cm="1">
        <f t="array" aca="1" ref="N361" ca="1">_xll.RiskPercentile(D361,95%)</f>
        <v>7.2617312456021228</v>
      </c>
    </row>
    <row r="362" spans="1:14" x14ac:dyDescent="0.3">
      <c r="A362" s="1">
        <f t="shared" si="2"/>
        <v>45658</v>
      </c>
      <c r="B362" s="13">
        <f ca="1"/>
        <v>5.4620106129655914</v>
      </c>
      <c r="C362" s="13">
        <f ca="1"/>
        <v>1.1345663256208973</v>
      </c>
      <c r="D362" s="13">
        <f t="shared" ca="1" si="1"/>
        <v>6.1970133116547164</v>
      </c>
      <c r="F362" s="13" cm="1">
        <f t="array" aca="1" ref="F362" ca="1">_xll.RiskMean(B362)</f>
        <v>5.4618198121323225</v>
      </c>
      <c r="G362" s="13" cm="1">
        <f t="array" aca="1" ref="G362" ca="1">_xll.RiskMean(C362)</f>
        <v>1.1345836128996749</v>
      </c>
      <c r="H362" s="13" cm="1">
        <f t="array" aca="1" ref="H362" ca="1">_xll.RiskMean(D362)</f>
        <v>6.1969333387280541</v>
      </c>
      <c r="I362" s="13" cm="1">
        <f t="array" aca="1" ref="I362" ca="1">_xll.RiskPercentile(B362,5%)</f>
        <v>4.6249356264411112</v>
      </c>
      <c r="J362" s="13" cm="1">
        <f t="array" aca="1" ref="J362" ca="1">_xll.RiskPercentile(C362,5%)</f>
        <v>1.0342133583061563</v>
      </c>
      <c r="K362" s="13" cm="1">
        <f t="array" aca="1" ref="K362" ca="1">_xll.RiskPercentile(D362,5%)</f>
        <v>5.1153969927630865</v>
      </c>
      <c r="L362" s="13" cm="1">
        <f t="array" aca="1" ref="L362" ca="1">_xll.RiskPercentile(B362,95%)</f>
        <v>6.3816048141498927</v>
      </c>
      <c r="M362" s="13" cm="1">
        <f t="array" aca="1" ref="M362" ca="1">_xll.RiskPercentile(C362,95%)</f>
        <v>1.2379400379289587</v>
      </c>
      <c r="N362" s="13" cm="1">
        <f t="array" aca="1" ref="N362" ca="1">_xll.RiskPercentile(D362,95%)</f>
        <v>7.3934569464983682</v>
      </c>
    </row>
    <row r="363" spans="1:14" x14ac:dyDescent="0.3">
      <c r="A363" s="1">
        <f t="shared" si="2"/>
        <v>45689</v>
      </c>
      <c r="B363" s="13">
        <f ca="1"/>
        <v>5.4526449904602634</v>
      </c>
      <c r="C363" s="13">
        <f ca="1"/>
        <v>1.1376511993492611</v>
      </c>
      <c r="D363" s="13">
        <f t="shared" ca="1" si="1"/>
        <v>6.2032081130228587</v>
      </c>
      <c r="F363" s="13" cm="1">
        <f t="array" aca="1" ref="F363" ca="1">_xll.RiskMean(B363)</f>
        <v>5.4523941674139884</v>
      </c>
      <c r="G363" s="13" cm="1">
        <f t="array" aca="1" ref="G363" ca="1">_xll.RiskMean(C363)</f>
        <v>1.1376660775631282</v>
      </c>
      <c r="H363" s="13" cm="1">
        <f t="array" aca="1" ref="H363" ca="1">_xll.RiskMean(D363)</f>
        <v>6.2027457612915535</v>
      </c>
      <c r="I363" s="13" cm="1">
        <f t="array" aca="1" ref="I363" ca="1">_xll.RiskPercentile(B363,5%)</f>
        <v>4.5479938928647883</v>
      </c>
      <c r="J363" s="13" cm="1">
        <f t="array" aca="1" ref="J363" ca="1">_xll.RiskPercentile(C363,5%)</f>
        <v>1.0308171239979973</v>
      </c>
      <c r="K363" s="13" cm="1">
        <f t="array" aca="1" ref="K363" ca="1">_xll.RiskPercentile(D363,5%)</f>
        <v>5.0411778990727152</v>
      </c>
      <c r="L363" s="13" cm="1">
        <f t="array" aca="1" ref="L363" ca="1">_xll.RiskPercentile(B363,95%)</f>
        <v>6.4606965597266077</v>
      </c>
      <c r="M363" s="13" cm="1">
        <f t="array" aca="1" ref="M363" ca="1">_xll.RiskPercentile(C363,95%)</f>
        <v>1.2519739141972537</v>
      </c>
      <c r="N363" s="13" cm="1">
        <f t="array" aca="1" ref="N363" ca="1">_xll.RiskPercentile(D363,95%)</f>
        <v>7.5157482947317771</v>
      </c>
    </row>
    <row r="364" spans="1:14" x14ac:dyDescent="0.3">
      <c r="A364" s="1">
        <f t="shared" si="2"/>
        <v>45717</v>
      </c>
      <c r="B364" s="13">
        <f ca="1"/>
        <v>5.4433050236444531</v>
      </c>
      <c r="C364" s="13">
        <f ca="1"/>
        <v>1.140625818206912</v>
      </c>
      <c r="D364" s="13">
        <f t="shared" ca="1" si="1"/>
        <v>6.208774246344249</v>
      </c>
      <c r="F364" s="13" cm="1">
        <f t="array" aca="1" ref="F364" ca="1">_xll.RiskMean(B364)</f>
        <v>5.4428293668889518</v>
      </c>
      <c r="G364" s="13" cm="1">
        <f t="array" aca="1" ref="G364" ca="1">_xll.RiskMean(C364)</f>
        <v>1.1406334468290151</v>
      </c>
      <c r="H364" s="13" cm="1">
        <f t="array" aca="1" ref="H364" ca="1">_xll.RiskMean(D364)</f>
        <v>6.2082772234349175</v>
      </c>
      <c r="I364" s="13" cm="1">
        <f t="array" aca="1" ref="I364" ca="1">_xll.RiskPercentile(B364,5%)</f>
        <v>4.4664550062738027</v>
      </c>
      <c r="J364" s="13" cm="1">
        <f t="array" aca="1" ref="J364" ca="1">_xll.RiskPercentile(C364,5%)</f>
        <v>1.027848125678414</v>
      </c>
      <c r="K364" s="13" cm="1">
        <f t="array" aca="1" ref="K364" ca="1">_xll.RiskPercentile(D364,5%)</f>
        <v>4.970025039418978</v>
      </c>
      <c r="L364" s="13" cm="1">
        <f t="array" aca="1" ref="L364" ca="1">_xll.RiskPercentile(B364,95%)</f>
        <v>6.5420093030028301</v>
      </c>
      <c r="M364" s="13" cm="1">
        <f t="array" aca="1" ref="M364" ca="1">_xll.RiskPercentile(C364,95%)</f>
        <v>1.261443627542667</v>
      </c>
      <c r="N364" s="13" cm="1">
        <f t="array" aca="1" ref="N364" ca="1">_xll.RiskPercentile(D364,95%)</f>
        <v>7.644444283272672</v>
      </c>
    </row>
    <row r="365" spans="1:14" x14ac:dyDescent="0.3">
      <c r="A365" s="1">
        <f t="shared" si="2"/>
        <v>45748</v>
      </c>
      <c r="B365" s="13">
        <f ca="1"/>
        <v>5.4339878459008695</v>
      </c>
      <c r="C365" s="13">
        <f ca="1"/>
        <v>1.1434991823298184</v>
      </c>
      <c r="D365" s="13">
        <f t="shared" ca="1" si="1"/>
        <v>6.2137606585778151</v>
      </c>
      <c r="F365" s="13" cm="1">
        <f t="array" aca="1" ref="F365" ca="1">_xll.RiskMean(B365)</f>
        <v>5.4336644243670813</v>
      </c>
      <c r="G365" s="13" cm="1">
        <f t="array" aca="1" ref="G365" ca="1">_xll.RiskMean(C365)</f>
        <v>1.1434842554186302</v>
      </c>
      <c r="H365" s="13" cm="1">
        <f t="array" aca="1" ref="H365" ca="1">_xll.RiskMean(D365)</f>
        <v>6.2130186244538841</v>
      </c>
      <c r="I365" s="13" cm="1">
        <f t="array" aca="1" ref="I365" ca="1">_xll.RiskPercentile(B365,5%)</f>
        <v>4.4077271815440344</v>
      </c>
      <c r="J365" s="13" cm="1">
        <f t="array" aca="1" ref="J365" ca="1">_xll.RiskPercentile(C365,5%)</f>
        <v>1.0243946671447399</v>
      </c>
      <c r="K365" s="13" cm="1">
        <f t="array" aca="1" ref="K365" ca="1">_xll.RiskPercentile(D365,5%)</f>
        <v>4.9131469199811102</v>
      </c>
      <c r="L365" s="13" cm="1">
        <f t="array" aca="1" ref="L365" ca="1">_xll.RiskPercentile(B365,95%)</f>
        <v>6.6063554093042276</v>
      </c>
      <c r="M365" s="13" cm="1">
        <f t="array" aca="1" ref="M365" ca="1">_xll.RiskPercentile(C365,95%)</f>
        <v>1.2728329717122184</v>
      </c>
      <c r="N365" s="13" cm="1">
        <f t="array" aca="1" ref="N365" ca="1">_xll.RiskPercentile(D365,95%)</f>
        <v>7.7325888168238999</v>
      </c>
    </row>
    <row r="366" spans="1:14" x14ac:dyDescent="0.3">
      <c r="A366" s="1">
        <f t="shared" si="2"/>
        <v>45778</v>
      </c>
      <c r="B366" s="13">
        <f ca="1"/>
        <v>5.4246963761976206</v>
      </c>
      <c r="C366" s="13">
        <f ca="1"/>
        <v>1.146269863096044</v>
      </c>
      <c r="D366" s="13">
        <f t="shared" ca="1" si="1"/>
        <v>6.2181659724816525</v>
      </c>
      <c r="F366" s="13" cm="1">
        <f t="array" aca="1" ref="F366" ca="1">_xll.RiskMean(B366)</f>
        <v>5.4242480560881861</v>
      </c>
      <c r="G366" s="13" cm="1">
        <f t="array" aca="1" ref="G366" ca="1">_xll.RiskMean(C366)</f>
        <v>1.1462764185402954</v>
      </c>
      <c r="H366" s="13" cm="1">
        <f t="array" aca="1" ref="H366" ca="1">_xll.RiskMean(D366)</f>
        <v>6.2179369120344745</v>
      </c>
      <c r="I366" s="13" cm="1">
        <f t="array" aca="1" ref="I366" ca="1">_xll.RiskPercentile(B366,5%)</f>
        <v>4.3540879375994681</v>
      </c>
      <c r="J366" s="13" cm="1">
        <f t="array" aca="1" ref="J366" ca="1">_xll.RiskPercentile(C366,5%)</f>
        <v>1.0191566691427216</v>
      </c>
      <c r="K366" s="13" cm="1">
        <f t="array" aca="1" ref="K366" ca="1">_xll.RiskPercentile(D366,5%)</f>
        <v>4.8436070077819524</v>
      </c>
      <c r="L366" s="13" cm="1">
        <f t="array" aca="1" ref="L366" ca="1">_xll.RiskPercentile(B366,95%)</f>
        <v>6.6399342387060258</v>
      </c>
      <c r="M366" s="13" cm="1">
        <f t="array" aca="1" ref="M366" ca="1">_xll.RiskPercentile(C366,95%)</f>
        <v>1.2808450049244926</v>
      </c>
      <c r="N366" s="13" cm="1">
        <f t="array" aca="1" ref="N366" ca="1">_xll.RiskPercentile(D366,95%)</f>
        <v>7.8254954521803883</v>
      </c>
    </row>
    <row r="367" spans="1:14" x14ac:dyDescent="0.3">
      <c r="A367" s="1">
        <f t="shared" si="2"/>
        <v>45809</v>
      </c>
      <c r="B367" s="13">
        <f ca="1"/>
        <v>5.4154145604982551</v>
      </c>
      <c r="C367" s="13">
        <f ca="1"/>
        <v>1.1489412290180114</v>
      </c>
      <c r="D367" s="13">
        <f t="shared" ca="1" si="1"/>
        <v>6.2219930607808998</v>
      </c>
      <c r="F367" s="13" cm="1">
        <f t="array" aca="1" ref="F367" ca="1">_xll.RiskMean(B367)</f>
        <v>5.4149028122057974</v>
      </c>
      <c r="G367" s="13" cm="1">
        <f t="array" aca="1" ref="G367" ca="1">_xll.RiskMean(C367)</f>
        <v>1.1489327051990732</v>
      </c>
      <c r="H367" s="13" cm="1">
        <f t="array" aca="1" ref="H367" ca="1">_xll.RiskMean(D367)</f>
        <v>6.2214138860768475</v>
      </c>
      <c r="I367" s="13" cm="1">
        <f t="array" aca="1" ref="I367" ca="1">_xll.RiskPercentile(B367,5%)</f>
        <v>4.281882909110057</v>
      </c>
      <c r="J367" s="13" cm="1">
        <f t="array" aca="1" ref="J367" ca="1">_xll.RiskPercentile(C367,5%)</f>
        <v>1.0196520455040037</v>
      </c>
      <c r="K367" s="13" cm="1">
        <f t="array" aca="1" ref="K367" ca="1">_xll.RiskPercentile(D367,5%)</f>
        <v>4.7716601515140269</v>
      </c>
      <c r="L367" s="13" cm="1">
        <f t="array" aca="1" ref="L367" ca="1">_xll.RiskPercentile(B367,95%)</f>
        <v>6.6860025966620755</v>
      </c>
      <c r="M367" s="13" cm="1">
        <f t="array" aca="1" ref="M367" ca="1">_xll.RiskPercentile(C367,95%)</f>
        <v>1.2886311018035268</v>
      </c>
      <c r="N367" s="13" cm="1">
        <f t="array" aca="1" ref="N367" ca="1">_xll.RiskPercentile(D367,95%)</f>
        <v>7.8837173877030153</v>
      </c>
    </row>
    <row r="368" spans="1:14" x14ac:dyDescent="0.3">
      <c r="A368" s="1">
        <f t="shared" si="2"/>
        <v>45839</v>
      </c>
      <c r="B368" s="13">
        <f ca="1"/>
        <v>5.4061799711287915</v>
      </c>
      <c r="C368" s="13">
        <f ca="1"/>
        <v>1.1515211574589148</v>
      </c>
      <c r="D368" s="13">
        <f t="shared" ca="1" si="1"/>
        <v>6.2253306177854286</v>
      </c>
      <c r="F368" s="13" cm="1">
        <f t="array" aca="1" ref="F368" ca="1">_xll.RiskMean(B368)</f>
        <v>5.405877051027403</v>
      </c>
      <c r="G368" s="13" cm="1">
        <f t="array" aca="1" ref="G368" ca="1">_xll.RiskMean(C368)</f>
        <v>1.1515428660010629</v>
      </c>
      <c r="H368" s="13" cm="1">
        <f t="array" aca="1" ref="H368" ca="1">_xll.RiskMean(D368)</f>
        <v>6.2250062678037663</v>
      </c>
      <c r="I368" s="13" cm="1">
        <f t="array" aca="1" ref="I368" ca="1">_xll.RiskPercentile(B368,5%)</f>
        <v>4.2362808586900673</v>
      </c>
      <c r="J368" s="13" cm="1">
        <f t="array" aca="1" ref="J368" ca="1">_xll.RiskPercentile(C368,5%)</f>
        <v>1.0176094570110277</v>
      </c>
      <c r="K368" s="13" cm="1">
        <f t="array" aca="1" ref="K368" ca="1">_xll.RiskPercentile(D368,5%)</f>
        <v>4.7152576478924848</v>
      </c>
      <c r="L368" s="13" cm="1">
        <f t="array" aca="1" ref="L368" ca="1">_xll.RiskPercentile(B368,95%)</f>
        <v>6.7514156326017183</v>
      </c>
      <c r="M368" s="13" cm="1">
        <f t="array" aca="1" ref="M368" ca="1">_xll.RiskPercentile(C368,95%)</f>
        <v>1.2963335968329652</v>
      </c>
      <c r="N368" s="13" cm="1">
        <f t="array" aca="1" ref="N368" ca="1">_xll.RiskPercentile(D368,95%)</f>
        <v>8.0111779266250824</v>
      </c>
    </row>
    <row r="369" spans="1:14" x14ac:dyDescent="0.3">
      <c r="A369" s="1">
        <f t="shared" si="2"/>
        <v>45870</v>
      </c>
      <c r="B369" s="13">
        <f ca="1"/>
        <v>5.3970390757118274</v>
      </c>
      <c r="C369" s="13">
        <f ca="1"/>
        <v>1.154018207501025</v>
      </c>
      <c r="D369" s="13">
        <f t="shared" ca="1" si="1"/>
        <v>6.2282813599659521</v>
      </c>
      <c r="F369" s="13" cm="1">
        <f t="array" aca="1" ref="F369" ca="1">_xll.RiskMean(B369)</f>
        <v>5.3963673073740592</v>
      </c>
      <c r="G369" s="13" cm="1">
        <f t="array" aca="1" ref="G369" ca="1">_xll.RiskMean(C369)</f>
        <v>1.1540624286246914</v>
      </c>
      <c r="H369" s="13" cm="1">
        <f t="array" aca="1" ref="H369" ca="1">_xll.RiskMean(D369)</f>
        <v>6.2277312242539695</v>
      </c>
      <c r="I369" s="13" cm="1">
        <f t="array" aca="1" ref="I369" ca="1">_xll.RiskPercentile(B369,5%)</f>
        <v>4.1781289175347034</v>
      </c>
      <c r="J369" s="13" cm="1">
        <f t="array" aca="1" ref="J369" ca="1">_xll.RiskPercentile(C369,5%)</f>
        <v>1.015576457889612</v>
      </c>
      <c r="K369" s="13" cm="1">
        <f t="array" aca="1" ref="K369" ca="1">_xll.RiskPercentile(D369,5%)</f>
        <v>4.6591809279991701</v>
      </c>
      <c r="L369" s="13" cm="1">
        <f t="array" aca="1" ref="L369" ca="1">_xll.RiskPercentile(B369,95%)</f>
        <v>6.7995769803160391</v>
      </c>
      <c r="M369" s="13" cm="1">
        <f t="array" aca="1" ref="M369" ca="1">_xll.RiskPercentile(C369,95%)</f>
        <v>1.3034985756056439</v>
      </c>
      <c r="N369" s="13" cm="1">
        <f t="array" aca="1" ref="N369" ca="1">_xll.RiskPercentile(D369,95%)</f>
        <v>8.0416801309780013</v>
      </c>
    </row>
    <row r="370" spans="1:14" x14ac:dyDescent="0.3">
      <c r="A370" s="1">
        <f t="shared" si="2"/>
        <v>45901</v>
      </c>
      <c r="B370" s="13">
        <f ca="1"/>
        <v>5.3877839770263636</v>
      </c>
      <c r="C370" s="13">
        <f ca="1"/>
        <v>1.1564153932879941</v>
      </c>
      <c r="D370" s="13">
        <f t="shared" ca="1" si="1"/>
        <v>6.2305163267436958</v>
      </c>
      <c r="F370" s="13" cm="1">
        <f t="array" aca="1" ref="F370" ca="1">_xll.RiskMean(B370)</f>
        <v>5.3878078183589171</v>
      </c>
      <c r="G370" s="13" cm="1">
        <f t="array" aca="1" ref="G370" ca="1">_xll.RiskMean(C370)</f>
        <v>1.156466755152435</v>
      </c>
      <c r="H370" s="13" cm="1">
        <f t="array" aca="1" ref="H370" ca="1">_xll.RiskMean(D370)</f>
        <v>6.2310843724008151</v>
      </c>
      <c r="I370" s="13" cm="1">
        <f t="array" aca="1" ref="I370" ca="1">_xll.RiskPercentile(B370,5%)</f>
        <v>4.1191300656271688</v>
      </c>
      <c r="J370" s="13" cm="1">
        <f t="array" aca="1" ref="J370" ca="1">_xll.RiskPercentile(C370,5%)</f>
        <v>1.014757989166962</v>
      </c>
      <c r="K370" s="13" cm="1">
        <f t="array" aca="1" ref="K370" ca="1">_xll.RiskPercentile(D370,5%)</f>
        <v>4.6030268289296927</v>
      </c>
      <c r="L370" s="13" cm="1">
        <f t="array" aca="1" ref="L370" ca="1">_xll.RiskPercentile(B370,95%)</f>
        <v>6.840550732382388</v>
      </c>
      <c r="M370" s="13" cm="1">
        <f t="array" aca="1" ref="M370" ca="1">_xll.RiskPercentile(C370,95%)</f>
        <v>1.3098371796710995</v>
      </c>
      <c r="N370" s="13" cm="1">
        <f t="array" aca="1" ref="N370" ca="1">_xll.RiskPercentile(D370,95%)</f>
        <v>8.1364009038711256</v>
      </c>
    </row>
    <row r="371" spans="1:14" x14ac:dyDescent="0.3">
      <c r="A371" s="1">
        <f t="shared" si="2"/>
        <v>45931</v>
      </c>
      <c r="B371" s="13">
        <f ca="1"/>
        <v>5.3787298980564424</v>
      </c>
      <c r="C371" s="13">
        <f ca="1"/>
        <v>1.1587426136931436</v>
      </c>
      <c r="D371" s="13">
        <f t="shared" ca="1" si="1"/>
        <v>6.2325635404233779</v>
      </c>
      <c r="F371" s="13" cm="1">
        <f t="array" aca="1" ref="F371" ca="1">_xll.RiskMean(B371)</f>
        <v>5.3785364262232269</v>
      </c>
      <c r="G371" s="13" cm="1">
        <f t="array" aca="1" ref="G371" ca="1">_xll.RiskMean(C371)</f>
        <v>1.1588122717401699</v>
      </c>
      <c r="H371" s="13" cm="1">
        <f t="array" aca="1" ref="H371" ca="1">_xll.RiskMean(D371)</f>
        <v>6.2331506780443799</v>
      </c>
      <c r="I371" s="13" cm="1">
        <f t="array" aca="1" ref="I371" ca="1">_xll.RiskPercentile(B371,5%)</f>
        <v>4.0793079280753526</v>
      </c>
      <c r="J371" s="13" cm="1">
        <f t="array" aca="1" ref="J371" ca="1">_xll.RiskPercentile(C371,5%)</f>
        <v>1.0124783651733702</v>
      </c>
      <c r="K371" s="13" cm="1">
        <f t="array" aca="1" ref="K371" ca="1">_xll.RiskPercentile(D371,5%)</f>
        <v>4.5735505685869278</v>
      </c>
      <c r="L371" s="13" cm="1">
        <f t="array" aca="1" ref="L371" ca="1">_xll.RiskPercentile(B371,95%)</f>
        <v>6.8902407976453652</v>
      </c>
      <c r="M371" s="13" cm="1">
        <f t="array" aca="1" ref="M371" ca="1">_xll.RiskPercentile(C371,95%)</f>
        <v>1.3151993259333441</v>
      </c>
      <c r="N371" s="13" cm="1">
        <f t="array" aca="1" ref="N371" ca="1">_xll.RiskPercentile(D371,95%)</f>
        <v>8.1861847778978092</v>
      </c>
    </row>
    <row r="372" spans="1:14" x14ac:dyDescent="0.3">
      <c r="A372" s="1">
        <f t="shared" si="2"/>
        <v>45962</v>
      </c>
      <c r="B372" s="13">
        <f ca="1"/>
        <v>5.3695776361088638</v>
      </c>
      <c r="C372" s="13">
        <f ca="1"/>
        <v>1.1609753134399714</v>
      </c>
      <c r="D372" s="13">
        <f t="shared" ca="1" si="1"/>
        <v>6.2339470791217488</v>
      </c>
      <c r="F372" s="13" cm="1">
        <f t="array" aca="1" ref="F372" ca="1">_xll.RiskMean(B372)</f>
        <v>5.37012385351915</v>
      </c>
      <c r="G372" s="13" cm="1">
        <f t="array" aca="1" ref="G372" ca="1">_xll.RiskMean(C372)</f>
        <v>1.1610569246691154</v>
      </c>
      <c r="H372" s="13" cm="1">
        <f t="array" aca="1" ref="H372" ca="1">_xll.RiskMean(D372)</f>
        <v>6.2353937955638941</v>
      </c>
      <c r="I372" s="13" cm="1">
        <f t="array" aca="1" ref="I372" ca="1">_xll.RiskPercentile(B372,5%)</f>
        <v>4.0312780595473576</v>
      </c>
      <c r="J372" s="13" cm="1">
        <f t="array" aca="1" ref="J372" ca="1">_xll.RiskPercentile(C372,5%)</f>
        <v>1.0112908376206955</v>
      </c>
      <c r="K372" s="13" cm="1">
        <f t="array" aca="1" ref="K372" ca="1">_xll.RiskPercentile(D372,5%)</f>
        <v>4.5270764726519053</v>
      </c>
      <c r="L372" s="13" cm="1">
        <f t="array" aca="1" ref="L372" ca="1">_xll.RiskPercentile(B372,95%)</f>
        <v>6.9289094039989019</v>
      </c>
      <c r="M372" s="13" cm="1">
        <f t="array" aca="1" ref="M372" ca="1">_xll.RiskPercentile(C372,95%)</f>
        <v>1.3189838327517009</v>
      </c>
      <c r="N372" s="13" cm="1">
        <f t="array" aca="1" ref="N372" ca="1">_xll.RiskPercentile(D372,95%)</f>
        <v>8.2797455022169899</v>
      </c>
    </row>
    <row r="373" spans="1:14" x14ac:dyDescent="0.3">
      <c r="A373" s="1">
        <f t="shared" si="2"/>
        <v>45992</v>
      </c>
      <c r="B373" s="13">
        <f ca="1"/>
        <v>5.3605700205650253</v>
      </c>
      <c r="C373" s="13">
        <f ca="1"/>
        <v>1.1631414610948159</v>
      </c>
      <c r="D373" s="13">
        <f t="shared" ca="1" si="1"/>
        <v>6.2351012460210704</v>
      </c>
      <c r="F373" s="13" cm="1">
        <f t="array" aca="1" ref="F373" ca="1">_xll.RiskMean(B373)</f>
        <v>5.361048111274509</v>
      </c>
      <c r="G373" s="13" cm="1">
        <f t="array" aca="1" ref="G373" ca="1">_xll.RiskMean(C373)</f>
        <v>1.1632624940592944</v>
      </c>
      <c r="H373" s="13" cm="1">
        <f t="array" aca="1" ref="H373" ca="1">_xll.RiskMean(D373)</f>
        <v>6.2361030832233535</v>
      </c>
      <c r="I373" s="13" cm="1">
        <f t="array" aca="1" ref="I373" ca="1">_xll.RiskPercentile(B373,5%)</f>
        <v>4.0115090642025812</v>
      </c>
      <c r="J373" s="13" cm="1">
        <f t="array" aca="1" ref="J373" ca="1">_xll.RiskPercentile(C373,5%)</f>
        <v>1.0112694087145226</v>
      </c>
      <c r="K373" s="13" cm="1">
        <f t="array" aca="1" ref="K373" ca="1">_xll.RiskPercentile(D373,5%)</f>
        <v>4.4946702064660071</v>
      </c>
      <c r="L373" s="13" cm="1">
        <f t="array" aca="1" ref="L373" ca="1">_xll.RiskPercentile(B373,95%)</f>
        <v>6.977983743974157</v>
      </c>
      <c r="M373" s="13" cm="1">
        <f t="array" aca="1" ref="M373" ca="1">_xll.RiskPercentile(C373,95%)</f>
        <v>1.3279624517903483</v>
      </c>
      <c r="N373" s="13" cm="1">
        <f t="array" aca="1" ref="N373" ca="1">_xll.RiskPercentile(D373,95%)</f>
        <v>8.3204511228500646</v>
      </c>
    </row>
    <row r="374" spans="1:14" x14ac:dyDescent="0.3">
      <c r="A374" s="1">
        <f t="shared" si="2"/>
        <v>46023</v>
      </c>
      <c r="B374" s="13">
        <f ca="1"/>
        <v>5.3514667590984368</v>
      </c>
      <c r="C374" s="13">
        <f ca="1"/>
        <v>1.1652251342339799</v>
      </c>
      <c r="D374" s="13">
        <f t="shared" ca="1" si="1"/>
        <v>6.2356635727191572</v>
      </c>
      <c r="F374" s="13" cm="1">
        <f t="array" aca="1" ref="F374" ca="1">_xll.RiskMean(B374)</f>
        <v>5.3524819458534543</v>
      </c>
      <c r="G374" s="13" cm="1">
        <f t="array" aca="1" ref="G374" ca="1">_xll.RiskMean(C374)</f>
        <v>1.1653541940278018</v>
      </c>
      <c r="H374" s="13" cm="1">
        <f t="array" aca="1" ref="H374" ca="1">_xll.RiskMean(D374)</f>
        <v>6.2377502465059971</v>
      </c>
      <c r="I374" s="13" cm="1">
        <f t="array" aca="1" ref="I374" ca="1">_xll.RiskPercentile(B374,5%)</f>
        <v>3.9566322353538825</v>
      </c>
      <c r="J374" s="13" cm="1">
        <f t="array" aca="1" ref="J374" ca="1">_xll.RiskPercentile(C374,5%)</f>
        <v>1.0094361430142014</v>
      </c>
      <c r="K374" s="13" cm="1">
        <f t="array" aca="1" ref="K374" ca="1">_xll.RiskPercentile(D374,5%)</f>
        <v>4.4385724339181785</v>
      </c>
      <c r="L374" s="13" cm="1">
        <f t="array" aca="1" ref="L374" ca="1">_xll.RiskPercentile(B374,95%)</f>
        <v>6.9900002467387239</v>
      </c>
      <c r="M374" s="13" cm="1">
        <f t="array" aca="1" ref="M374" ca="1">_xll.RiskPercentile(C374,95%)</f>
        <v>1.333053024578948</v>
      </c>
      <c r="N374" s="13" cm="1">
        <f t="array" aca="1" ref="N374" ca="1">_xll.RiskPercentile(D374,95%)</f>
        <v>8.39331449265811</v>
      </c>
    </row>
    <row r="375" spans="1:14" x14ac:dyDescent="0.3">
      <c r="A375" s="1">
        <f t="shared" si="2"/>
        <v>46054</v>
      </c>
      <c r="B375" s="13">
        <f ca="1"/>
        <v>5.3424697981388096</v>
      </c>
      <c r="C375" s="13">
        <f ca="1"/>
        <v>1.167236529152279</v>
      </c>
      <c r="D375" s="13">
        <f t="shared" ca="1" si="1"/>
        <v>6.2359259042804212</v>
      </c>
      <c r="F375" s="13" cm="1">
        <f t="array" aca="1" ref="F375" ca="1">_xll.RiskMean(B375)</f>
        <v>5.3439318368999853</v>
      </c>
      <c r="G375" s="13" cm="1">
        <f t="array" aca="1" ref="G375" ca="1">_xll.RiskMean(C375)</f>
        <v>1.1673709343080709</v>
      </c>
      <c r="H375" s="13" cm="1">
        <f t="array" aca="1" ref="H375" ca="1">_xll.RiskMean(D375)</f>
        <v>6.238469341874044</v>
      </c>
      <c r="I375" s="13" cm="1">
        <f t="array" aca="1" ref="I375" ca="1">_xll.RiskPercentile(B375,5%)</f>
        <v>3.9198700267266906</v>
      </c>
      <c r="J375" s="13" cm="1">
        <f t="array" aca="1" ref="J375" ca="1">_xll.RiskPercentile(C375,5%)</f>
        <v>1.0102811102036322</v>
      </c>
      <c r="K375" s="13" cm="1">
        <f t="array" aca="1" ref="K375" ca="1">_xll.RiskPercentile(D375,5%)</f>
        <v>4.3986164372007686</v>
      </c>
      <c r="L375" s="13" cm="1">
        <f t="array" aca="1" ref="L375" ca="1">_xll.RiskPercentile(B375,95%)</f>
        <v>7.0324121936492121</v>
      </c>
      <c r="M375" s="13" cm="1">
        <f t="array" aca="1" ref="M375" ca="1">_xll.RiskPercentile(C375,95%)</f>
        <v>1.3368853975239945</v>
      </c>
      <c r="N375" s="13" cm="1">
        <f t="array" aca="1" ref="N375" ca="1">_xll.RiskPercentile(D375,95%)</f>
        <v>8.4963848748422972</v>
      </c>
    </row>
    <row r="376" spans="1:14" x14ac:dyDescent="0.3">
      <c r="A376" s="1">
        <f t="shared" si="2"/>
        <v>46082</v>
      </c>
      <c r="B376" s="13">
        <f ca="1"/>
        <v>5.3335566056919088</v>
      </c>
      <c r="C376" s="13">
        <f ca="1"/>
        <v>1.169180894563248</v>
      </c>
      <c r="D376" s="13">
        <f t="shared" ca="1" si="1"/>
        <v>6.2358924834465865</v>
      </c>
      <c r="F376" s="13" cm="1">
        <f t="array" aca="1" ref="F376" ca="1">_xll.RiskMean(B376)</f>
        <v>5.3351469078096088</v>
      </c>
      <c r="G376" s="13" cm="1">
        <f t="array" aca="1" ref="G376" ca="1">_xll.RiskMean(C376)</f>
        <v>1.1693012903070852</v>
      </c>
      <c r="H376" s="13" cm="1">
        <f t="array" aca="1" ref="H376" ca="1">_xll.RiskMean(D376)</f>
        <v>6.2380723016942259</v>
      </c>
      <c r="I376" s="13" cm="1">
        <f t="array" aca="1" ref="I376" ca="1">_xll.RiskPercentile(B376,5%)</f>
        <v>3.8746073967273218</v>
      </c>
      <c r="J376" s="13" cm="1">
        <f t="array" aca="1" ref="J376" ca="1">_xll.RiskPercentile(C376,5%)</f>
        <v>1.0114803553706362</v>
      </c>
      <c r="K376" s="13" cm="1">
        <f t="array" aca="1" ref="K376" ca="1">_xll.RiskPercentile(D376,5%)</f>
        <v>4.3900325472871007</v>
      </c>
      <c r="L376" s="13" cm="1">
        <f t="array" aca="1" ref="L376" ca="1">_xll.RiskPercentile(B376,95%)</f>
        <v>7.097642292259728</v>
      </c>
      <c r="M376" s="13" cm="1">
        <f t="array" aca="1" ref="M376" ca="1">_xll.RiskPercentile(C376,95%)</f>
        <v>1.3402512875913588</v>
      </c>
      <c r="N376" s="13" cm="1">
        <f t="array" aca="1" ref="N376" ca="1">_xll.RiskPercentile(D376,95%)</f>
        <v>8.5247156715976828</v>
      </c>
    </row>
    <row r="377" spans="1:14" x14ac:dyDescent="0.3">
      <c r="A377" s="1">
        <f t="shared" si="2"/>
        <v>46113</v>
      </c>
      <c r="B377" s="13">
        <f ca="1"/>
        <v>5.3247411214090228</v>
      </c>
      <c r="C377" s="13">
        <f ca="1"/>
        <v>1.1710604904787667</v>
      </c>
      <c r="D377" s="13">
        <f t="shared" ca="1" si="1"/>
        <v>6.2355939493097088</v>
      </c>
      <c r="F377" s="13" cm="1">
        <f t="array" aca="1" ref="F377" ca="1">_xll.RiskMean(B377)</f>
        <v>5.3266783228566945</v>
      </c>
      <c r="G377" s="13" cm="1">
        <f t="array" aca="1" ref="G377" ca="1">_xll.RiskMean(C377)</f>
        <v>1.1712136288475763</v>
      </c>
      <c r="H377" s="13" cm="1">
        <f t="array" aca="1" ref="H377" ca="1">_xll.RiskMean(D377)</f>
        <v>6.2382120907775471</v>
      </c>
      <c r="I377" s="13" cm="1">
        <f t="array" aca="1" ref="I377" ca="1">_xll.RiskPercentile(B377,5%)</f>
        <v>3.8450599891547004</v>
      </c>
      <c r="J377" s="13" cm="1">
        <f t="array" aca="1" ref="J377" ca="1">_xll.RiskPercentile(C377,5%)</f>
        <v>1.0120733027169253</v>
      </c>
      <c r="K377" s="13" cm="1">
        <f t="array" aca="1" ref="K377" ca="1">_xll.RiskPercentile(D377,5%)</f>
        <v>4.3507425420577048</v>
      </c>
      <c r="L377" s="13" cm="1">
        <f t="array" aca="1" ref="L377" ca="1">_xll.RiskPercentile(B377,95%)</f>
        <v>7.1274095154843264</v>
      </c>
      <c r="M377" s="13" cm="1">
        <f t="array" aca="1" ref="M377" ca="1">_xll.RiskPercentile(C377,95%)</f>
        <v>1.3478090762320112</v>
      </c>
      <c r="N377" s="13" cm="1">
        <f t="array" aca="1" ref="N377" ca="1">_xll.RiskPercentile(D377,95%)</f>
        <v>8.6038613940434292</v>
      </c>
    </row>
    <row r="378" spans="1:14" x14ac:dyDescent="0.3">
      <c r="A378" s="1">
        <f t="shared" si="2"/>
        <v>46143</v>
      </c>
      <c r="B378" s="13">
        <f ca="1"/>
        <v>5.3156340078331219</v>
      </c>
      <c r="C378" s="13">
        <f ca="1"/>
        <v>1.1728644756794708</v>
      </c>
      <c r="D378" s="13">
        <f t="shared" ca="1" si="1"/>
        <v>6.2345182935011589</v>
      </c>
      <c r="F378" s="13" cm="1">
        <f t="array" aca="1" ref="F378" ca="1">_xll.RiskMean(B378)</f>
        <v>5.3184767428284783</v>
      </c>
      <c r="G378" s="13" cm="1">
        <f t="array" aca="1" ref="G378" ca="1">_xll.RiskMean(C378)</f>
        <v>1.1730088503543092</v>
      </c>
      <c r="H378" s="13" cm="1">
        <f t="array" aca="1" ref="H378" ca="1">_xll.RiskMean(D378)</f>
        <v>6.2384920721301151</v>
      </c>
      <c r="I378" s="13" cm="1">
        <f t="array" aca="1" ref="I378" ca="1">_xll.RiskPercentile(B378,5%)</f>
        <v>3.8079707065562673</v>
      </c>
      <c r="J378" s="13" cm="1">
        <f t="array" aca="1" ref="J378" ca="1">_xll.RiskPercentile(C378,5%)</f>
        <v>1.0101977966023334</v>
      </c>
      <c r="K378" s="13" cm="1">
        <f t="array" aca="1" ref="K378" ca="1">_xll.RiskPercentile(D378,5%)</f>
        <v>4.312993563866633</v>
      </c>
      <c r="L378" s="13" cm="1">
        <f t="array" aca="1" ref="L378" ca="1">_xll.RiskPercentile(B378,95%)</f>
        <v>7.1258848569112523</v>
      </c>
      <c r="M378" s="13" cm="1">
        <f t="array" aca="1" ref="M378" ca="1">_xll.RiskPercentile(C378,95%)</f>
        <v>1.3507827794375455</v>
      </c>
      <c r="N378" s="13" cm="1">
        <f t="array" aca="1" ref="N378" ca="1">_xll.RiskPercentile(D378,95%)</f>
        <v>8.6419102654199769</v>
      </c>
    </row>
    <row r="379" spans="1:14" x14ac:dyDescent="0.3">
      <c r="A379" s="1">
        <f t="shared" si="2"/>
        <v>46174</v>
      </c>
      <c r="B379" s="13">
        <f ca="1"/>
        <v>5.3067168671850631</v>
      </c>
      <c r="C379" s="13">
        <f ca="1"/>
        <v>1.1746111525577823</v>
      </c>
      <c r="D379" s="13">
        <f t="shared" ca="1" si="1"/>
        <v>6.2333288156620705</v>
      </c>
      <c r="F379" s="13" cm="1">
        <f t="array" aca="1" ref="F379" ca="1">_xll.RiskMean(B379)</f>
        <v>5.3103223305534684</v>
      </c>
      <c r="G379" s="13" cm="1">
        <f t="array" aca="1" ref="G379" ca="1">_xll.RiskMean(C379)</f>
        <v>1.174796818109507</v>
      </c>
      <c r="H379" s="13" cm="1">
        <f t="array" aca="1" ref="H379" ca="1">_xll.RiskMean(D379)</f>
        <v>6.2383352311725035</v>
      </c>
      <c r="I379" s="13" cm="1">
        <f t="array" aca="1" ref="I379" ca="1">_xll.RiskPercentile(B379,5%)</f>
        <v>3.7694372019973925</v>
      </c>
      <c r="J379" s="13" cm="1">
        <f t="array" aca="1" ref="J379" ca="1">_xll.RiskPercentile(C379,5%)</f>
        <v>1.0111781635242605</v>
      </c>
      <c r="K379" s="13" cm="1">
        <f t="array" aca="1" ref="K379" ca="1">_xll.RiskPercentile(D379,5%)</f>
        <v>4.2724382333475379</v>
      </c>
      <c r="L379" s="13" cm="1">
        <f t="array" aca="1" ref="L379" ca="1">_xll.RiskPercentile(B379,95%)</f>
        <v>7.1665875411023006</v>
      </c>
      <c r="M379" s="13" cm="1">
        <f t="array" aca="1" ref="M379" ca="1">_xll.RiskPercentile(C379,95%)</f>
        <v>1.3541289553650895</v>
      </c>
      <c r="N379" s="13" cm="1">
        <f t="array" aca="1" ref="N379" ca="1">_xll.RiskPercentile(D379,95%)</f>
        <v>8.7023822075464334</v>
      </c>
    </row>
    <row r="380" spans="1:14" x14ac:dyDescent="0.3">
      <c r="A380" s="1">
        <f t="shared" si="2"/>
        <v>46204</v>
      </c>
      <c r="B380" s="13">
        <f ca="1"/>
        <v>5.2980113641229831</v>
      </c>
      <c r="C380" s="13">
        <f ca="1"/>
        <v>1.1763015541823347</v>
      </c>
      <c r="D380" s="13">
        <f t="shared" ca="1" si="1"/>
        <v>6.2320590016935364</v>
      </c>
      <c r="F380" s="13" cm="1">
        <f t="array" aca="1" ref="F380" ca="1">_xll.RiskMean(B380)</f>
        <v>5.301005788228788</v>
      </c>
      <c r="G380" s="13" cm="1">
        <f t="array" aca="1" ref="G380" ca="1">_xll.RiskMean(C380)</f>
        <v>1.1765334887295955</v>
      </c>
      <c r="H380" s="13" cm="1">
        <f t="array" aca="1" ref="H380" ca="1">_xll.RiskMean(D380)</f>
        <v>6.2364288035265902</v>
      </c>
      <c r="I380" s="13" cm="1">
        <f t="array" aca="1" ref="I380" ca="1">_xll.RiskPercentile(B380,5%)</f>
        <v>3.7426290560186093</v>
      </c>
      <c r="J380" s="13" cm="1">
        <f t="array" aca="1" ref="J380" ca="1">_xll.RiskPercentile(C380,5%)</f>
        <v>1.010187207635123</v>
      </c>
      <c r="K380" s="13" cm="1">
        <f t="array" aca="1" ref="K380" ca="1">_xll.RiskPercentile(D380,5%)</f>
        <v>4.2554422109321797</v>
      </c>
      <c r="L380" s="13" cm="1">
        <f t="array" aca="1" ref="L380" ca="1">_xll.RiskPercentile(B380,95%)</f>
        <v>7.2304556694724473</v>
      </c>
      <c r="M380" s="13" cm="1">
        <f t="array" aca="1" ref="M380" ca="1">_xll.RiskPercentile(C380,95%)</f>
        <v>1.3588128064203679</v>
      </c>
      <c r="N380" s="13" cm="1">
        <f t="array" aca="1" ref="N380" ca="1">_xll.RiskPercentile(D380,95%)</f>
        <v>8.757947048035998</v>
      </c>
    </row>
    <row r="381" spans="1:14" x14ac:dyDescent="0.3">
      <c r="A381" s="1">
        <f t="shared" si="2"/>
        <v>46235</v>
      </c>
      <c r="B381" s="13">
        <f ca="1"/>
        <v>5.2891721144910004</v>
      </c>
      <c r="C381" s="13">
        <f ca="1"/>
        <v>1.1779369696932218</v>
      </c>
      <c r="D381" s="13">
        <f t="shared" ca="1" si="1"/>
        <v>6.2303113727294193</v>
      </c>
      <c r="F381" s="13" cm="1">
        <f t="array" aca="1" ref="F381" ca="1">_xll.RiskMean(B381)</f>
        <v>5.2921920739187165</v>
      </c>
      <c r="G381" s="13" cm="1">
        <f t="array" aca="1" ref="G381" ca="1">_xll.RiskMean(C381)</f>
        <v>1.1781392051825104</v>
      </c>
      <c r="H381" s="13" cm="1">
        <f t="array" aca="1" ref="H381" ca="1">_xll.RiskMean(D381)</f>
        <v>6.2355223975550089</v>
      </c>
      <c r="I381" s="13" cm="1">
        <f t="array" aca="1" ref="I381" ca="1">_xll.RiskPercentile(B381,5%)</f>
        <v>3.7190413164993603</v>
      </c>
      <c r="J381" s="13" cm="1">
        <f t="array" aca="1" ref="J381" ca="1">_xll.RiskPercentile(C381,5%)</f>
        <v>1.0079521512690872</v>
      </c>
      <c r="K381" s="13" cm="1">
        <f t="array" aca="1" ref="K381" ca="1">_xll.RiskPercentile(D381,5%)</f>
        <v>4.215979962117494</v>
      </c>
      <c r="L381" s="13" cm="1">
        <f t="array" aca="1" ref="L381" ca="1">_xll.RiskPercentile(B381,95%)</f>
        <v>7.233363069317015</v>
      </c>
      <c r="M381" s="13" cm="1">
        <f t="array" aca="1" ref="M381" ca="1">_xll.RiskPercentile(C381,95%)</f>
        <v>1.3620258902336773</v>
      </c>
      <c r="N381" s="13" cm="1">
        <f t="array" aca="1" ref="N381" ca="1">_xll.RiskPercentile(D381,95%)</f>
        <v>8.8012711137717368</v>
      </c>
    </row>
    <row r="382" spans="1:14" x14ac:dyDescent="0.3">
      <c r="A382" s="1">
        <f t="shared" si="2"/>
        <v>46266</v>
      </c>
      <c r="B382" s="13">
        <f ca="1"/>
        <v>5.2806343096935091</v>
      </c>
      <c r="C382" s="13">
        <f ca="1"/>
        <v>1.1795236702591814</v>
      </c>
      <c r="D382" s="13">
        <f t="shared" ca="1" si="1"/>
        <v>6.2286331622662461</v>
      </c>
      <c r="F382" s="13" cm="1">
        <f t="array" aca="1" ref="F382" ca="1">_xll.RiskMean(B382)</f>
        <v>5.2828970287158405</v>
      </c>
      <c r="G382" s="13" cm="1">
        <f t="array" aca="1" ref="G382" ca="1">_xll.RiskMean(C382)</f>
        <v>1.1797042584478947</v>
      </c>
      <c r="H382" s="13" cm="1">
        <f t="array" aca="1" ref="H382" ca="1">_xll.RiskMean(D382)</f>
        <v>6.2329311648588801</v>
      </c>
      <c r="I382" s="13" cm="1">
        <f t="array" aca="1" ref="I382" ca="1">_xll.RiskPercentile(B382,5%)</f>
        <v>3.6800493846825622</v>
      </c>
      <c r="J382" s="13" cm="1">
        <f t="array" aca="1" ref="J382" ca="1">_xll.RiskPercentile(C382,5%)</f>
        <v>1.0093260121583687</v>
      </c>
      <c r="K382" s="13" cm="1">
        <f t="array" aca="1" ref="K382" ca="1">_xll.RiskPercentile(D382,5%)</f>
        <v>4.2048450378599842</v>
      </c>
      <c r="L382" s="13" cm="1">
        <f t="array" aca="1" ref="L382" ca="1">_xll.RiskPercentile(B382,95%)</f>
        <v>7.2679170525445196</v>
      </c>
      <c r="M382" s="13" cm="1">
        <f t="array" aca="1" ref="M382" ca="1">_xll.RiskPercentile(C382,95%)</f>
        <v>1.3643460392286864</v>
      </c>
      <c r="N382" s="13" cm="1">
        <f t="array" aca="1" ref="N382" ca="1">_xll.RiskPercentile(D382,95%)</f>
        <v>8.8259147560405449</v>
      </c>
    </row>
    <row r="383" spans="1:14" x14ac:dyDescent="0.3">
      <c r="A383" s="1">
        <f t="shared" si="2"/>
        <v>46296</v>
      </c>
      <c r="B383" s="13">
        <f ca="1"/>
        <v>5.2718912384591468</v>
      </c>
      <c r="C383" s="13">
        <f ca="1"/>
        <v>1.1810455689047068</v>
      </c>
      <c r="D383" s="13">
        <f t="shared" ca="1" si="1"/>
        <v>6.2263437869297222</v>
      </c>
      <c r="F383" s="13" cm="1">
        <f t="array" aca="1" ref="F383" ca="1">_xll.RiskMean(B383)</f>
        <v>5.2739290683357005</v>
      </c>
      <c r="G383" s="13" cm="1">
        <f t="array" aca="1" ref="G383" ca="1">_xll.RiskMean(C383)</f>
        <v>1.1812210558277239</v>
      </c>
      <c r="H383" s="13" cm="1">
        <f t="array" aca="1" ref="H383" ca="1">_xll.RiskMean(D383)</f>
        <v>6.2312562108424538</v>
      </c>
      <c r="I383" s="13" cm="1">
        <f t="array" aca="1" ref="I383" ca="1">_xll.RiskPercentile(B383,5%)</f>
        <v>3.6450189782699787</v>
      </c>
      <c r="J383" s="13" cm="1">
        <f t="array" aca="1" ref="J383" ca="1">_xll.RiskPercentile(C383,5%)</f>
        <v>1.0075329285007502</v>
      </c>
      <c r="K383" s="13" cm="1">
        <f t="array" aca="1" ref="K383" ca="1">_xll.RiskPercentile(D383,5%)</f>
        <v>4.1772497146627678</v>
      </c>
      <c r="L383" s="13" cm="1">
        <f t="array" aca="1" ref="L383" ca="1">_xll.RiskPercentile(B383,95%)</f>
        <v>7.2859973695067204</v>
      </c>
      <c r="M383" s="13" cm="1">
        <f t="array" aca="1" ref="M383" ca="1">_xll.RiskPercentile(C383,95%)</f>
        <v>1.3694779804122741</v>
      </c>
      <c r="N383" s="13" cm="1">
        <f t="array" aca="1" ref="N383" ca="1">_xll.RiskPercentile(D383,95%)</f>
        <v>8.8986672917998622</v>
      </c>
    </row>
    <row r="384" spans="1:14" x14ac:dyDescent="0.3">
      <c r="A384" s="1">
        <f t="shared" si="2"/>
        <v>46327</v>
      </c>
      <c r="B384" s="13">
        <f ca="1"/>
        <v>5.2626856658898333</v>
      </c>
      <c r="C384" s="13">
        <f ca="1"/>
        <v>1.1824946828309919</v>
      </c>
      <c r="D384" s="13">
        <f t="shared" ca="1" si="1"/>
        <v>6.2230978173256055</v>
      </c>
      <c r="F384" s="13" cm="1">
        <f t="array" aca="1" ref="F384" ca="1">_xll.RiskMean(B384)</f>
        <v>5.2658115396780865</v>
      </c>
      <c r="G384" s="13" cm="1">
        <f t="array" aca="1" ref="G384" ca="1">_xll.RiskMean(C384)</f>
        <v>1.1826836346604228</v>
      </c>
      <c r="H384" s="13" cm="1">
        <f t="array" aca="1" ref="H384" ca="1">_xll.RiskMean(D384)</f>
        <v>6.2298718694831852</v>
      </c>
      <c r="I384" s="13" cm="1">
        <f t="array" aca="1" ref="I384" ca="1">_xll.RiskPercentile(B384,5%)</f>
        <v>3.6213939428655917</v>
      </c>
      <c r="J384" s="13" cm="1">
        <f t="array" aca="1" ref="J384" ca="1">_xll.RiskPercentile(C384,5%)</f>
        <v>1.0087235570269972</v>
      </c>
      <c r="K384" s="13" cm="1">
        <f t="array" aca="1" ref="K384" ca="1">_xll.RiskPercentile(D384,5%)</f>
        <v>4.1346822909841388</v>
      </c>
      <c r="L384" s="13" cm="1">
        <f t="array" aca="1" ref="L384" ca="1">_xll.RiskPercentile(B384,95%)</f>
        <v>7.3211102722224988</v>
      </c>
      <c r="M384" s="13" cm="1">
        <f t="array" aca="1" ref="M384" ca="1">_xll.RiskPercentile(C384,95%)</f>
        <v>1.3730128711904048</v>
      </c>
      <c r="N384" s="13" cm="1">
        <f t="array" aca="1" ref="N384" ca="1">_xll.RiskPercentile(D384,95%)</f>
        <v>8.953974820391748</v>
      </c>
    </row>
    <row r="385" spans="1:14" x14ac:dyDescent="0.3">
      <c r="A385" s="1">
        <f t="shared" si="2"/>
        <v>46357</v>
      </c>
      <c r="B385" s="13">
        <f ca="1"/>
        <v>5.2540817366984189</v>
      </c>
      <c r="C385" s="13">
        <f ca="1"/>
        <v>1.1839078468668074</v>
      </c>
      <c r="D385" s="13">
        <f t="shared" ca="1" si="1"/>
        <v>6.2203485961568408</v>
      </c>
      <c r="F385" s="13" cm="1">
        <f t="array" aca="1" ref="F385" ca="1">_xll.RiskMean(B385)</f>
        <v>5.256883173780226</v>
      </c>
      <c r="G385" s="13" cm="1">
        <f t="array" aca="1" ref="G385" ca="1">_xll.RiskMean(C385)</f>
        <v>1.1841434995464037</v>
      </c>
      <c r="H385" s="13" cm="1">
        <f t="array" aca="1" ref="H385" ca="1">_xll.RiskMean(D385)</f>
        <v>6.2265899387111974</v>
      </c>
      <c r="I385" s="13" cm="1">
        <f t="array" aca="1" ref="I385" ca="1">_xll.RiskPercentile(B385,5%)</f>
        <v>3.5920928961946195</v>
      </c>
      <c r="J385" s="13" cm="1">
        <f t="array" aca="1" ref="J385" ca="1">_xll.RiskPercentile(C385,5%)</f>
        <v>1.0093625659245282</v>
      </c>
      <c r="K385" s="13" cm="1">
        <f t="array" aca="1" ref="K385" ca="1">_xll.RiskPercentile(D385,5%)</f>
        <v>4.104272169938664</v>
      </c>
      <c r="L385" s="13" cm="1">
        <f t="array" aca="1" ref="L385" ca="1">_xll.RiskPercentile(B385,95%)</f>
        <v>7.3422519337371499</v>
      </c>
      <c r="M385" s="13" cm="1">
        <f t="array" aca="1" ref="M385" ca="1">_xll.RiskPercentile(C385,95%)</f>
        <v>1.3750126857629061</v>
      </c>
      <c r="N385" s="13" cm="1">
        <f t="array" aca="1" ref="N385" ca="1">_xll.RiskPercentile(D385,95%)</f>
        <v>8.9867395183380445</v>
      </c>
    </row>
    <row r="386" spans="1:14" x14ac:dyDescent="0.3">
      <c r="A386" s="1">
        <f t="shared" si="2"/>
        <v>46388</v>
      </c>
      <c r="B386" s="13">
        <f ca="1"/>
        <v>5.2455108434956657</v>
      </c>
      <c r="C386" s="13">
        <f ca="1"/>
        <v>1.1852730423187885</v>
      </c>
      <c r="D386" s="13">
        <f t="shared" ca="1" si="1"/>
        <v>6.2173625959863017</v>
      </c>
      <c r="F386" s="13" cm="1">
        <f t="array" aca="1" ref="F386" ca="1">_xll.RiskMean(B386)</f>
        <v>5.248645751198187</v>
      </c>
      <c r="G386" s="13" cm="1">
        <f t="array" aca="1" ref="G386" ca="1">_xll.RiskMean(C386)</f>
        <v>1.185467052131759</v>
      </c>
      <c r="H386" s="13" cm="1">
        <f t="array" aca="1" ref="H386" ca="1">_xll.RiskMean(D386)</f>
        <v>6.2243569882259262</v>
      </c>
      <c r="I386" s="13" cm="1">
        <f t="array" aca="1" ref="I386" ca="1">_xll.RiskPercentile(B386,5%)</f>
        <v>3.5778033448113837</v>
      </c>
      <c r="J386" s="13" cm="1">
        <f t="array" aca="1" ref="J386" ca="1">_xll.RiskPercentile(C386,5%)</f>
        <v>1.0113694028572042</v>
      </c>
      <c r="K386" s="13" cm="1">
        <f t="array" aca="1" ref="K386" ca="1">_xll.RiskPercentile(D386,5%)</f>
        <v>4.0772433640383703</v>
      </c>
      <c r="L386" s="13" cm="1">
        <f t="array" aca="1" ref="L386" ca="1">_xll.RiskPercentile(B386,95%)</f>
        <v>7.3790525281781889</v>
      </c>
      <c r="M386" s="13" cm="1">
        <f t="array" aca="1" ref="M386" ca="1">_xll.RiskPercentile(C386,95%)</f>
        <v>1.378064004800347</v>
      </c>
      <c r="N386" s="13" cm="1">
        <f t="array" aca="1" ref="N386" ca="1">_xll.RiskPercentile(D386,95%)</f>
        <v>9.0349246234378828</v>
      </c>
    </row>
    <row r="387" spans="1:14" x14ac:dyDescent="0.3">
      <c r="A387" s="1">
        <f t="shared" si="2"/>
        <v>46419</v>
      </c>
      <c r="B387" s="13">
        <f ca="1"/>
        <v>5.2370423234218269</v>
      </c>
      <c r="C387" s="13">
        <f ca="1"/>
        <v>1.1865931044783358</v>
      </c>
      <c r="D387" s="13">
        <f t="shared" ca="1" si="1"/>
        <v>6.2142383088335418</v>
      </c>
      <c r="F387" s="13" cm="1">
        <f t="array" aca="1" ref="F387" ca="1">_xll.RiskMean(B387)</f>
        <v>5.2401395432847577</v>
      </c>
      <c r="G387" s="13" cm="1">
        <f t="array" aca="1" ref="G387" ca="1">_xll.RiskMean(C387)</f>
        <v>1.1868065158447769</v>
      </c>
      <c r="H387" s="13" cm="1">
        <f t="array" aca="1" ref="H387" ca="1">_xll.RiskMean(D387)</f>
        <v>6.2206084859549735</v>
      </c>
      <c r="I387" s="13" cm="1">
        <f t="array" aca="1" ref="I387" ca="1">_xll.RiskPercentile(B387,5%)</f>
        <v>3.5432257543287604</v>
      </c>
      <c r="J387" s="13" cm="1">
        <f t="array" aca="1" ref="J387" ca="1">_xll.RiskPercentile(C387,5%)</f>
        <v>1.0118847430760363</v>
      </c>
      <c r="K387" s="13" cm="1">
        <f t="array" aca="1" ref="K387" ca="1">_xll.RiskPercentile(D387,5%)</f>
        <v>4.0540105351900726</v>
      </c>
      <c r="L387" s="13" cm="1">
        <f t="array" aca="1" ref="L387" ca="1">_xll.RiskPercentile(B387,95%)</f>
        <v>7.4206448655062527</v>
      </c>
      <c r="M387" s="13" cm="1">
        <f t="array" aca="1" ref="M387" ca="1">_xll.RiskPercentile(C387,95%)</f>
        <v>1.3818271849531762</v>
      </c>
      <c r="N387" s="13" cm="1">
        <f t="array" aca="1" ref="N387" ca="1">_xll.RiskPercentile(D387,95%)</f>
        <v>9.0581954100752942</v>
      </c>
    </row>
    <row r="388" spans="1:14" x14ac:dyDescent="0.3">
      <c r="A388" s="1">
        <f t="shared" si="2"/>
        <v>46447</v>
      </c>
      <c r="B388" s="13">
        <f ca="1"/>
        <v>5.2283030351211046</v>
      </c>
      <c r="C388" s="13">
        <f ca="1"/>
        <v>1.1878553873577897</v>
      </c>
      <c r="D388" s="13">
        <f t="shared" ca="1" si="1"/>
        <v>6.210467927007687</v>
      </c>
      <c r="F388" s="13" cm="1">
        <f t="array" aca="1" ref="F388" ca="1">_xll.RiskMean(B388)</f>
        <v>5.232114257309</v>
      </c>
      <c r="G388" s="13" cm="1">
        <f t="array" aca="1" ref="G388" ca="1">_xll.RiskMean(C388)</f>
        <v>1.1881539725149506</v>
      </c>
      <c r="H388" s="13" cm="1">
        <f t="array" aca="1" ref="H388" ca="1">_xll.RiskMean(D388)</f>
        <v>6.2183773856913866</v>
      </c>
      <c r="I388" s="13" cm="1">
        <f t="array" aca="1" ref="I388" ca="1">_xll.RiskPercentile(B388,5%)</f>
        <v>3.5145765222765575</v>
      </c>
      <c r="J388" s="13" cm="1">
        <f t="array" aca="1" ref="J388" ca="1">_xll.RiskPercentile(C388,5%)</f>
        <v>1.0130255609404699</v>
      </c>
      <c r="K388" s="13" cm="1">
        <f t="array" aca="1" ref="K388" ca="1">_xll.RiskPercentile(D388,5%)</f>
        <v>4.0302455444001213</v>
      </c>
      <c r="L388" s="13" cm="1">
        <f t="array" aca="1" ref="L388" ca="1">_xll.RiskPercentile(B388,95%)</f>
        <v>7.432649956866916</v>
      </c>
      <c r="M388" s="13" cm="1">
        <f t="array" aca="1" ref="M388" ca="1">_xll.RiskPercentile(C388,95%)</f>
        <v>1.3865044370810147</v>
      </c>
      <c r="N388" s="13" cm="1">
        <f t="array" aca="1" ref="N388" ca="1">_xll.RiskPercentile(D388,95%)</f>
        <v>9.0879513717786367</v>
      </c>
    </row>
    <row r="389" spans="1:14" x14ac:dyDescent="0.3">
      <c r="A389" s="1">
        <f t="shared" si="2"/>
        <v>46478</v>
      </c>
      <c r="B389" s="13">
        <f ca="1"/>
        <v>5.2194200913310578</v>
      </c>
      <c r="C389" s="13">
        <f ca="1"/>
        <v>1.1890625327948288</v>
      </c>
      <c r="D389" s="13">
        <f t="shared" ca="1" si="1"/>
        <v>6.2062168735183239</v>
      </c>
      <c r="F389" s="13" cm="1">
        <f t="array" aca="1" ref="F389" ca="1">_xll.RiskMean(B389)</f>
        <v>5.2247706382965617</v>
      </c>
      <c r="G389" s="13" cm="1">
        <f t="array" aca="1" ref="G389" ca="1">_xll.RiskMean(C389)</f>
        <v>1.1894035871935211</v>
      </c>
      <c r="H389" s="13" cm="1">
        <f t="array" aca="1" ref="H389" ca="1">_xll.RiskMean(D389)</f>
        <v>6.2166278020504437</v>
      </c>
      <c r="I389" s="13" cm="1">
        <f t="array" aca="1" ref="I389" ca="1">_xll.RiskPercentile(B389,5%)</f>
        <v>3.4803148850105652</v>
      </c>
      <c r="J389" s="13" cm="1">
        <f t="array" aca="1" ref="J389" ca="1">_xll.RiskPercentile(C389,5%)</f>
        <v>1.0117234392128462</v>
      </c>
      <c r="K389" s="13" cm="1">
        <f t="array" aca="1" ref="K389" ca="1">_xll.RiskPercentile(D389,5%)</f>
        <v>4.0159299637022396</v>
      </c>
      <c r="L389" s="13" cm="1">
        <f t="array" aca="1" ref="L389" ca="1">_xll.RiskPercentile(B389,95%)</f>
        <v>7.4920239861743605</v>
      </c>
      <c r="M389" s="13" cm="1">
        <f t="array" aca="1" ref="M389" ca="1">_xll.RiskPercentile(C389,95%)</f>
        <v>1.3879753712396941</v>
      </c>
      <c r="N389" s="13" cm="1">
        <f t="array" aca="1" ref="N389" ca="1">_xll.RiskPercentile(D389,95%)</f>
        <v>9.1836216824619932</v>
      </c>
    </row>
    <row r="390" spans="1:14" x14ac:dyDescent="0.3">
      <c r="A390" s="1">
        <f t="shared" si="2"/>
        <v>46508</v>
      </c>
      <c r="B390" s="13">
        <f ca="1"/>
        <v>5.2107345436136354</v>
      </c>
      <c r="C390" s="13">
        <f ca="1"/>
        <v>1.1902453669838897</v>
      </c>
      <c r="D390" s="13">
        <f t="shared" ref="D390:D421" ca="1" si="3">B390*C390</f>
        <v>6.2020526491190422</v>
      </c>
      <c r="F390" s="13" cm="1">
        <f t="array" aca="1" ref="F390" ca="1">_xll.RiskMean(B390)</f>
        <v>5.2174177021499393</v>
      </c>
      <c r="G390" s="13" cm="1">
        <f t="array" aca="1" ref="G390" ca="1">_xll.RiskMean(C390)</f>
        <v>1.1905781051838897</v>
      </c>
      <c r="H390" s="13" cm="1">
        <f t="array" aca="1" ref="H390" ca="1">_xll.RiskMean(D390)</f>
        <v>6.2144946511304235</v>
      </c>
      <c r="I390" s="13" cm="1">
        <f t="array" aca="1" ref="I390" ca="1">_xll.RiskPercentile(B390,5%)</f>
        <v>3.4608858690233775</v>
      </c>
      <c r="J390" s="13" cm="1">
        <f t="array" aca="1" ref="J390" ca="1">_xll.RiskPercentile(C390,5%)</f>
        <v>1.0134602888353701</v>
      </c>
      <c r="K390" s="13" cm="1">
        <f t="array" aca="1" ref="K390" ca="1">_xll.RiskPercentile(D390,5%)</f>
        <v>3.99546001674838</v>
      </c>
      <c r="L390" s="13" cm="1">
        <f t="array" aca="1" ref="L390" ca="1">_xll.RiskPercentile(B390,95%)</f>
        <v>7.4768611263925759</v>
      </c>
      <c r="M390" s="13" cm="1">
        <f t="array" aca="1" ref="M390" ca="1">_xll.RiskPercentile(C390,95%)</f>
        <v>1.390616942542507</v>
      </c>
      <c r="N390" s="13" cm="1">
        <f t="array" aca="1" ref="N390" ca="1">_xll.RiskPercentile(D390,95%)</f>
        <v>9.2475354407138823</v>
      </c>
    </row>
    <row r="391" spans="1:14" x14ac:dyDescent="0.3">
      <c r="A391" s="1">
        <f t="shared" si="2"/>
        <v>46539</v>
      </c>
      <c r="B391" s="13">
        <f ca="1"/>
        <v>5.2023294734962464</v>
      </c>
      <c r="C391" s="13">
        <f ca="1"/>
        <v>1.1913903829520605</v>
      </c>
      <c r="D391" s="13">
        <f t="shared" ca="1" si="3"/>
        <v>6.1980053036714837</v>
      </c>
      <c r="F391" s="13" cm="1">
        <f t="array" aca="1" ref="F391" ca="1">_xll.RiskMean(B391)</f>
        <v>5.2099508778604804</v>
      </c>
      <c r="G391" s="13" cm="1">
        <f t="array" aca="1" ref="G391" ca="1">_xll.RiskMean(C391)</f>
        <v>1.1917416640278846</v>
      </c>
      <c r="H391" s="13" cm="1">
        <f t="array" aca="1" ref="H391" ca="1">_xll.RiskMean(D391)</f>
        <v>6.2117819277802901</v>
      </c>
      <c r="I391" s="13" cm="1">
        <f t="array" aca="1" ref="I391" ca="1">_xll.RiskPercentile(B391,5%)</f>
        <v>3.4437574328846066</v>
      </c>
      <c r="J391" s="13" cm="1">
        <f t="array" aca="1" ref="J391" ca="1">_xll.RiskPercentile(C391,5%)</f>
        <v>1.0146434042029164</v>
      </c>
      <c r="K391" s="13" cm="1">
        <f t="array" aca="1" ref="K391" ca="1">_xll.RiskPercentile(D391,5%)</f>
        <v>3.9587995404005496</v>
      </c>
      <c r="L391" s="13" cm="1">
        <f t="array" aca="1" ref="L391" ca="1">_xll.RiskPercentile(B391,95%)</f>
        <v>7.5052251296922936</v>
      </c>
      <c r="M391" s="13" cm="1">
        <f t="array" aca="1" ref="M391" ca="1">_xll.RiskPercentile(C391,95%)</f>
        <v>1.3930703055719837</v>
      </c>
      <c r="N391" s="13" cm="1">
        <f t="array" aca="1" ref="N391" ca="1">_xll.RiskPercentile(D391,95%)</f>
        <v>9.2761987379317539</v>
      </c>
    </row>
    <row r="392" spans="1:14" x14ac:dyDescent="0.3">
      <c r="A392" s="1">
        <f t="shared" si="2"/>
        <v>46569</v>
      </c>
      <c r="B392" s="13">
        <f ca="1"/>
        <v>5.1936318142745934</v>
      </c>
      <c r="C392" s="13">
        <f ca="1"/>
        <v>1.1924972178085724</v>
      </c>
      <c r="D392" s="13">
        <f t="shared" ca="1" si="3"/>
        <v>6.1933914888445409</v>
      </c>
      <c r="F392" s="13" cm="1">
        <f t="array" aca="1" ref="F392" ca="1">_xll.RiskMean(B392)</f>
        <v>5.2007521286755081</v>
      </c>
      <c r="G392" s="13" cm="1">
        <f t="array" aca="1" ref="G392" ca="1">_xll.RiskMean(C392)</f>
        <v>1.192851410912924</v>
      </c>
      <c r="H392" s="13" cm="1">
        <f t="array" aca="1" ref="H392" ca="1">_xll.RiskMean(D392)</f>
        <v>6.2067664872657247</v>
      </c>
      <c r="I392" s="13" cm="1">
        <f t="array" aca="1" ref="I392" ca="1">_xll.RiskPercentile(B392,5%)</f>
        <v>3.4247749639852367</v>
      </c>
      <c r="J392" s="13" cm="1">
        <f t="array" aca="1" ref="J392" ca="1">_xll.RiskPercentile(C392,5%)</f>
        <v>1.0140490348182154</v>
      </c>
      <c r="K392" s="13" cm="1">
        <f t="array" aca="1" ref="K392" ca="1">_xll.RiskPercentile(D392,5%)</f>
        <v>3.9383026289822753</v>
      </c>
      <c r="L392" s="13" cm="1">
        <f t="array" aca="1" ref="L392" ca="1">_xll.RiskPercentile(B392,95%)</f>
        <v>7.4772478999754339</v>
      </c>
      <c r="M392" s="13" cm="1">
        <f t="array" aca="1" ref="M392" ca="1">_xll.RiskPercentile(C392,95%)</f>
        <v>1.3922858649200716</v>
      </c>
      <c r="N392" s="13" cm="1">
        <f t="array" aca="1" ref="N392" ca="1">_xll.RiskPercentile(D392,95%)</f>
        <v>9.2801238023649546</v>
      </c>
    </row>
    <row r="393" spans="1:14" x14ac:dyDescent="0.3">
      <c r="A393" s="1">
        <f t="shared" si="2"/>
        <v>46600</v>
      </c>
      <c r="B393" s="13">
        <f ca="1"/>
        <v>5.1853541781538999</v>
      </c>
      <c r="C393" s="13">
        <f ca="1"/>
        <v>1.1935684270369951</v>
      </c>
      <c r="D393" s="13">
        <f t="shared" ca="1" si="3"/>
        <v>6.1890750300488602</v>
      </c>
      <c r="F393" s="13" cm="1">
        <f t="array" aca="1" ref="F393" ca="1">_xll.RiskMean(B393)</f>
        <v>5.1935599503647554</v>
      </c>
      <c r="G393" s="13" cm="1">
        <f t="array" aca="1" ref="G393" ca="1">_xll.RiskMean(C393)</f>
        <v>1.1939383398076211</v>
      </c>
      <c r="H393" s="13" cm="1">
        <f t="array" aca="1" ref="H393" ca="1">_xll.RiskMean(D393)</f>
        <v>6.2035489888809092</v>
      </c>
      <c r="I393" s="13" cm="1">
        <f t="array" aca="1" ref="I393" ca="1">_xll.RiskPercentile(B393,5%)</f>
        <v>3.3928196275022575</v>
      </c>
      <c r="J393" s="13" cm="1">
        <f t="array" aca="1" ref="J393" ca="1">_xll.RiskPercentile(C393,5%)</f>
        <v>1.0145659961789875</v>
      </c>
      <c r="K393" s="13" cm="1">
        <f t="array" aca="1" ref="K393" ca="1">_xll.RiskPercentile(D393,5%)</f>
        <v>3.9280529071944095</v>
      </c>
      <c r="L393" s="13" cm="1">
        <f t="array" aca="1" ref="L393" ca="1">_xll.RiskPercentile(B393,95%)</f>
        <v>7.4921895136145817</v>
      </c>
      <c r="M393" s="13" cm="1">
        <f t="array" aca="1" ref="M393" ca="1">_xll.RiskPercentile(C393,95%)</f>
        <v>1.3966246299041256</v>
      </c>
      <c r="N393" s="13" cm="1">
        <f t="array" aca="1" ref="N393" ca="1">_xll.RiskPercentile(D393,95%)</f>
        <v>9.2970938464776154</v>
      </c>
    </row>
    <row r="394" spans="1:14" x14ac:dyDescent="0.3">
      <c r="A394" s="1">
        <f t="shared" si="2"/>
        <v>46631</v>
      </c>
      <c r="B394" s="13">
        <f ca="1"/>
        <v>5.1772653706163974</v>
      </c>
      <c r="C394" s="13">
        <f ca="1"/>
        <v>1.194611014536842</v>
      </c>
      <c r="D394" s="13">
        <f t="shared" ca="1" si="3"/>
        <v>6.1848182369185141</v>
      </c>
      <c r="F394" s="13" cm="1">
        <f t="array" aca="1" ref="F394" ca="1">_xll.RiskMean(B394)</f>
        <v>5.1858466285108715</v>
      </c>
      <c r="G394" s="13" cm="1">
        <f t="array" aca="1" ref="G394" ca="1">_xll.RiskMean(C394)</f>
        <v>1.1949243825796876</v>
      </c>
      <c r="H394" s="13" cm="1">
        <f t="array" aca="1" ref="H394" ca="1">_xll.RiskMean(D394)</f>
        <v>6.1999044052839798</v>
      </c>
      <c r="I394" s="13" cm="1">
        <f t="array" aca="1" ref="I394" ca="1">_xll.RiskPercentile(B394,5%)</f>
        <v>3.3758943637123648</v>
      </c>
      <c r="J394" s="13" cm="1">
        <f t="array" aca="1" ref="J394" ca="1">_xll.RiskPercentile(C394,5%)</f>
        <v>1.0158806686238033</v>
      </c>
      <c r="K394" s="13" cm="1">
        <f t="array" aca="1" ref="K394" ca="1">_xll.RiskPercentile(D394,5%)</f>
        <v>3.9036176089459556</v>
      </c>
      <c r="L394" s="13" cm="1">
        <f t="array" aca="1" ref="L394" ca="1">_xll.RiskPercentile(B394,95%)</f>
        <v>7.5244392203818897</v>
      </c>
      <c r="M394" s="13" cm="1">
        <f t="array" aca="1" ref="M394" ca="1">_xll.RiskPercentile(C394,95%)</f>
        <v>1.3997004767772423</v>
      </c>
      <c r="N394" s="13" cm="1">
        <f t="array" aca="1" ref="N394" ca="1">_xll.RiskPercentile(D394,95%)</f>
        <v>9.331320521733403</v>
      </c>
    </row>
    <row r="395" spans="1:14" x14ac:dyDescent="0.3">
      <c r="A395" s="1">
        <f t="shared" si="2"/>
        <v>46661</v>
      </c>
      <c r="B395" s="13">
        <f ca="1"/>
        <v>5.1695839706728215</v>
      </c>
      <c r="C395" s="13">
        <f ca="1"/>
        <v>1.1956428426862482</v>
      </c>
      <c r="D395" s="13">
        <f t="shared" ca="1" si="3"/>
        <v>6.1809760742005144</v>
      </c>
      <c r="F395" s="13" cm="1">
        <f t="array" aca="1" ref="F395" ca="1">_xll.RiskMean(B395)</f>
        <v>5.1779895798230573</v>
      </c>
      <c r="G395" s="13" cm="1">
        <f t="array" aca="1" ref="G395" ca="1">_xll.RiskMean(C395)</f>
        <v>1.1959240639912394</v>
      </c>
      <c r="H395" s="13" cm="1">
        <f t="array" aca="1" ref="H395" ca="1">_xll.RiskMean(D395)</f>
        <v>6.1955544115636076</v>
      </c>
      <c r="I395" s="13" cm="1">
        <f t="array" aca="1" ref="I395" ca="1">_xll.RiskPercentile(B395,5%)</f>
        <v>3.3576865380786312</v>
      </c>
      <c r="J395" s="13" cm="1">
        <f t="array" aca="1" ref="J395" ca="1">_xll.RiskPercentile(C395,5%)</f>
        <v>1.0135831502897483</v>
      </c>
      <c r="K395" s="13" cm="1">
        <f t="array" aca="1" ref="K395" ca="1">_xll.RiskPercentile(D395,5%)</f>
        <v>3.8654623050812211</v>
      </c>
      <c r="L395" s="13" cm="1">
        <f t="array" aca="1" ref="L395" ca="1">_xll.RiskPercentile(B395,95%)</f>
        <v>7.540161116094426</v>
      </c>
      <c r="M395" s="13" cm="1">
        <f t="array" aca="1" ref="M395" ca="1">_xll.RiskPercentile(C395,95%)</f>
        <v>1.3964616928720197</v>
      </c>
      <c r="N395" s="13" cm="1">
        <f t="array" aca="1" ref="N395" ca="1">_xll.RiskPercentile(D395,95%)</f>
        <v>9.3231883650222258</v>
      </c>
    </row>
    <row r="396" spans="1:14" x14ac:dyDescent="0.3">
      <c r="A396" s="1">
        <f t="shared" si="2"/>
        <v>46692</v>
      </c>
      <c r="B396" s="13">
        <f ca="1"/>
        <v>5.1616787820995418</v>
      </c>
      <c r="C396" s="13">
        <f ca="1"/>
        <v>1.1966142134390934</v>
      </c>
      <c r="D396" s="13">
        <f t="shared" ca="1" si="3"/>
        <v>6.1765381958673009</v>
      </c>
      <c r="F396" s="13" cm="1">
        <f t="array" aca="1" ref="F396" ca="1">_xll.RiskMean(B396)</f>
        <v>5.1692903568156527</v>
      </c>
      <c r="G396" s="13" cm="1">
        <f t="array" aca="1" ref="G396" ca="1">_xll.RiskMean(C396)</f>
        <v>1.196878290655039</v>
      </c>
      <c r="H396" s="13" cm="1">
        <f t="array" aca="1" ref="H396" ca="1">_xll.RiskMean(D396)</f>
        <v>6.1899695888197792</v>
      </c>
      <c r="I396" s="13" cm="1">
        <f t="array" aca="1" ref="I396" ca="1">_xll.RiskPercentile(B396,5%)</f>
        <v>3.3379272574774395</v>
      </c>
      <c r="J396" s="13" cm="1">
        <f t="array" aca="1" ref="J396" ca="1">_xll.RiskPercentile(C396,5%)</f>
        <v>1.0152429638687954</v>
      </c>
      <c r="K396" s="13" cm="1">
        <f t="array" aca="1" ref="K396" ca="1">_xll.RiskPercentile(D396,5%)</f>
        <v>3.8605758616135768</v>
      </c>
      <c r="L396" s="13" cm="1">
        <f t="array" aca="1" ref="L396" ca="1">_xll.RiskPercentile(B396,95%)</f>
        <v>7.5397353006085268</v>
      </c>
      <c r="M396" s="13" cm="1">
        <f t="array" aca="1" ref="M396" ca="1">_xll.RiskPercentile(C396,95%)</f>
        <v>1.3984141995405253</v>
      </c>
      <c r="N396" s="13" cm="1">
        <f t="array" aca="1" ref="N396" ca="1">_xll.RiskPercentile(D396,95%)</f>
        <v>9.3524784922895119</v>
      </c>
    </row>
    <row r="397" spans="1:14" x14ac:dyDescent="0.3">
      <c r="A397" s="1">
        <f t="shared" si="2"/>
        <v>46722</v>
      </c>
      <c r="B397" s="13">
        <f ca="1"/>
        <v>5.153353744921799</v>
      </c>
      <c r="C397" s="13">
        <f ca="1"/>
        <v>1.1975354616905631</v>
      </c>
      <c r="D397" s="13">
        <f t="shared" ca="1" si="3"/>
        <v>6.1713238561797192</v>
      </c>
      <c r="F397" s="13" cm="1">
        <f t="array" aca="1" ref="F397" ca="1">_xll.RiskMean(B397)</f>
        <v>5.160540318570086</v>
      </c>
      <c r="G397" s="13" cm="1">
        <f t="array" aca="1" ref="G397" ca="1">_xll.RiskMean(C397)</f>
        <v>1.1977616239084321</v>
      </c>
      <c r="H397" s="13" cm="1">
        <f t="array" aca="1" ref="H397" ca="1">_xll.RiskMean(D397)</f>
        <v>6.1839957699221593</v>
      </c>
      <c r="I397" s="13" cm="1">
        <f t="array" aca="1" ref="I397" ca="1">_xll.RiskPercentile(B397,5%)</f>
        <v>3.3202498937611828</v>
      </c>
      <c r="J397" s="13" cm="1">
        <f t="array" aca="1" ref="J397" ca="1">_xll.RiskPercentile(C397,5%)</f>
        <v>1.015000586017182</v>
      </c>
      <c r="K397" s="13" cm="1">
        <f t="array" aca="1" ref="K397" ca="1">_xll.RiskPercentile(D397,5%)</f>
        <v>3.8430554434042654</v>
      </c>
      <c r="L397" s="13" cm="1">
        <f t="array" aca="1" ref="L397" ca="1">_xll.RiskPercentile(B397,95%)</f>
        <v>7.5722304575914912</v>
      </c>
      <c r="M397" s="13" cm="1">
        <f t="array" aca="1" ref="M397" ca="1">_xll.RiskPercentile(C397,95%)</f>
        <v>1.4011609869572133</v>
      </c>
      <c r="N397" s="13" cm="1">
        <f t="array" aca="1" ref="N397" ca="1">_xll.RiskPercentile(D397,95%)</f>
        <v>9.4069676793467742</v>
      </c>
    </row>
    <row r="398" spans="1:14" x14ac:dyDescent="0.3">
      <c r="A398" s="1">
        <f t="shared" si="2"/>
        <v>46753</v>
      </c>
      <c r="B398" s="13">
        <f ca="1"/>
        <v>5.1452735860750938</v>
      </c>
      <c r="C398" s="13">
        <f ca="1"/>
        <v>1.1984223836177879</v>
      </c>
      <c r="D398" s="13">
        <f t="shared" ca="1" si="3"/>
        <v>6.1662110353897575</v>
      </c>
      <c r="F398" s="13" cm="1">
        <f t="array" aca="1" ref="F398" ca="1">_xll.RiskMean(B398)</f>
        <v>5.1526027817440712</v>
      </c>
      <c r="G398" s="13" cm="1">
        <f t="array" aca="1" ref="G398" ca="1">_xll.RiskMean(C398)</f>
        <v>1.1987108800529367</v>
      </c>
      <c r="H398" s="13" cm="1">
        <f t="array" aca="1" ref="H398" ca="1">_xll.RiskMean(D398)</f>
        <v>6.1785576683588159</v>
      </c>
      <c r="I398" s="13" cm="1">
        <f t="array" aca="1" ref="I398" ca="1">_xll.RiskPercentile(B398,5%)</f>
        <v>3.3003463844330465</v>
      </c>
      <c r="J398" s="13" cm="1">
        <f t="array" aca="1" ref="J398" ca="1">_xll.RiskPercentile(C398,5%)</f>
        <v>1.0152933823154464</v>
      </c>
      <c r="K398" s="13" cm="1">
        <f t="array" aca="1" ref="K398" ca="1">_xll.RiskPercentile(D398,5%)</f>
        <v>3.8196556798693622</v>
      </c>
      <c r="L398" s="13" cm="1">
        <f t="array" aca="1" ref="L398" ca="1">_xll.RiskPercentile(B398,95%)</f>
        <v>7.5901758704860205</v>
      </c>
      <c r="M398" s="13" cm="1">
        <f t="array" aca="1" ref="M398" ca="1">_xll.RiskPercentile(C398,95%)</f>
        <v>1.4009137307549819</v>
      </c>
      <c r="N398" s="13" cm="1">
        <f t="array" aca="1" ref="N398" ca="1">_xll.RiskPercentile(D398,95%)</f>
        <v>9.4099024702921579</v>
      </c>
    </row>
    <row r="399" spans="1:14" x14ac:dyDescent="0.3">
      <c r="A399" s="1">
        <f t="shared" si="2"/>
        <v>46784</v>
      </c>
      <c r="B399" s="13">
        <f ca="1"/>
        <v>5.1366614913567172</v>
      </c>
      <c r="C399" s="13">
        <f ca="1"/>
        <v>1.1992690745037784</v>
      </c>
      <c r="D399" s="13">
        <f t="shared" ca="1" si="3"/>
        <v>6.1602392727785684</v>
      </c>
      <c r="F399" s="13" cm="1">
        <f t="array" aca="1" ref="F399" ca="1">_xll.RiskMean(B399)</f>
        <v>5.1449265862185909</v>
      </c>
      <c r="G399" s="13" cm="1">
        <f t="array" aca="1" ref="G399" ca="1">_xll.RiskMean(C399)</f>
        <v>1.1995773045662581</v>
      </c>
      <c r="H399" s="13" cm="1">
        <f t="array" aca="1" ref="H399" ca="1">_xll.RiskMean(D399)</f>
        <v>6.1737636730832417</v>
      </c>
      <c r="I399" s="13" cm="1">
        <f t="array" aca="1" ref="I399" ca="1">_xll.RiskPercentile(B399,5%)</f>
        <v>3.2827270237545947</v>
      </c>
      <c r="J399" s="13" cm="1">
        <f t="array" aca="1" ref="J399" ca="1">_xll.RiskPercentile(C399,5%)</f>
        <v>1.0166728698333813</v>
      </c>
      <c r="K399" s="13" cm="1">
        <f t="array" aca="1" ref="K399" ca="1">_xll.RiskPercentile(D399,5%)</f>
        <v>3.7962605018324487</v>
      </c>
      <c r="L399" s="13" cm="1">
        <f t="array" aca="1" ref="L399" ca="1">_xll.RiskPercentile(B399,95%)</f>
        <v>7.6161386583169755</v>
      </c>
      <c r="M399" s="13" cm="1">
        <f t="array" aca="1" ref="M399" ca="1">_xll.RiskPercentile(C399,95%)</f>
        <v>1.4049523072444998</v>
      </c>
      <c r="N399" s="13" cm="1">
        <f t="array" aca="1" ref="N399" ca="1">_xll.RiskPercentile(D399,95%)</f>
        <v>9.4132819757610555</v>
      </c>
    </row>
    <row r="400" spans="1:14" x14ac:dyDescent="0.3">
      <c r="A400" s="1">
        <f t="shared" si="2"/>
        <v>46813</v>
      </c>
      <c r="B400" s="13">
        <f ca="1"/>
        <v>5.1284582213588159</v>
      </c>
      <c r="C400" s="13">
        <f ca="1"/>
        <v>1.2000984167800473</v>
      </c>
      <c r="D400" s="13">
        <f t="shared" ca="1" si="3"/>
        <v>6.1546545919753317</v>
      </c>
      <c r="F400" s="13" cm="1">
        <f t="array" aca="1" ref="F400" ca="1">_xll.RiskMean(B400)</f>
        <v>5.1366072687370661</v>
      </c>
      <c r="G400" s="13" cm="1">
        <f t="array" aca="1" ref="G400" ca="1">_xll.RiskMean(C400)</f>
        <v>1.2003735043436037</v>
      </c>
      <c r="H400" s="13" cm="1">
        <f t="array" aca="1" ref="H400" ca="1">_xll.RiskMean(D400)</f>
        <v>6.167957165844359</v>
      </c>
      <c r="I400" s="13" cm="1">
        <f t="array" aca="1" ref="I400" ca="1">_xll.RiskPercentile(B400,5%)</f>
        <v>3.2516654902823627</v>
      </c>
      <c r="J400" s="13" cm="1">
        <f t="array" aca="1" ref="J400" ca="1">_xll.RiskPercentile(C400,5%)</f>
        <v>1.0173961649862862</v>
      </c>
      <c r="K400" s="13" cm="1">
        <f t="array" aca="1" ref="K400" ca="1">_xll.RiskPercentile(D400,5%)</f>
        <v>3.7732241437300647</v>
      </c>
      <c r="L400" s="13" cm="1">
        <f t="array" aca="1" ref="L400" ca="1">_xll.RiskPercentile(B400,95%)</f>
        <v>7.6320929445995631</v>
      </c>
      <c r="M400" s="13" cm="1">
        <f t="array" aca="1" ref="M400" ca="1">_xll.RiskPercentile(C400,95%)</f>
        <v>1.4037621989061193</v>
      </c>
      <c r="N400" s="13" cm="1">
        <f t="array" aca="1" ref="N400" ca="1">_xll.RiskPercentile(D400,95%)</f>
        <v>9.4535369605607951</v>
      </c>
    </row>
    <row r="401" spans="1:14" x14ac:dyDescent="0.3">
      <c r="A401" s="1">
        <f t="shared" si="2"/>
        <v>46844</v>
      </c>
      <c r="B401" s="13">
        <f ca="1"/>
        <v>5.1204148714961368</v>
      </c>
      <c r="C401" s="13">
        <f ca="1"/>
        <v>1.2009130690316665</v>
      </c>
      <c r="D401" s="13">
        <f t="shared" ca="1" si="3"/>
        <v>6.1491731380438122</v>
      </c>
      <c r="F401" s="13" cm="1">
        <f t="array" aca="1" ref="F401" ca="1">_xll.RiskMean(B401)</f>
        <v>5.1283922851989008</v>
      </c>
      <c r="G401" s="13" cm="1">
        <f t="array" aca="1" ref="G401" ca="1">_xll.RiskMean(C401)</f>
        <v>1.2012336050518149</v>
      </c>
      <c r="H401" s="13" cm="1">
        <f t="array" aca="1" ref="H401" ca="1">_xll.RiskMean(D401)</f>
        <v>6.162725279825084</v>
      </c>
      <c r="I401" s="13" cm="1">
        <f t="array" aca="1" ref="I401" ca="1">_xll.RiskPercentile(B401,5%)</f>
        <v>3.2455155627683201</v>
      </c>
      <c r="J401" s="13" cm="1">
        <f t="array" aca="1" ref="J401" ca="1">_xll.RiskPercentile(C401,5%)</f>
        <v>1.0151732819666466</v>
      </c>
      <c r="K401" s="13" cm="1">
        <f t="array" aca="1" ref="K401" ca="1">_xll.RiskPercentile(D401,5%)</f>
        <v>3.7551201405899759</v>
      </c>
      <c r="L401" s="13" cm="1">
        <f t="array" aca="1" ref="L401" ca="1">_xll.RiskPercentile(B401,95%)</f>
        <v>7.6130039053786787</v>
      </c>
      <c r="M401" s="13" cm="1">
        <f t="array" aca="1" ref="M401" ca="1">_xll.RiskPercentile(C401,95%)</f>
        <v>1.4086499437581579</v>
      </c>
      <c r="N401" s="13" cm="1">
        <f t="array" aca="1" ref="N401" ca="1">_xll.RiskPercentile(D401,95%)</f>
        <v>9.4177968284730866</v>
      </c>
    </row>
    <row r="402" spans="1:14" x14ac:dyDescent="0.3">
      <c r="A402" s="1">
        <f t="shared" si="2"/>
        <v>46874</v>
      </c>
      <c r="B402" s="13">
        <f ca="1"/>
        <v>5.1124536040320727</v>
      </c>
      <c r="C402" s="13">
        <f ca="1"/>
        <v>1.2016976204122869</v>
      </c>
      <c r="D402" s="13">
        <f t="shared" ca="1" si="3"/>
        <v>6.1436233304335621</v>
      </c>
      <c r="F402" s="13" cm="1">
        <f t="array" aca="1" ref="F402" ca="1">_xll.RiskMean(B402)</f>
        <v>5.1201813437180608</v>
      </c>
      <c r="G402" s="13" cm="1">
        <f t="array" aca="1" ref="G402" ca="1">_xll.RiskMean(C402)</f>
        <v>1.2019761420305597</v>
      </c>
      <c r="H402" s="13" cm="1">
        <f t="array" aca="1" ref="H402" ca="1">_xll.RiskMean(D402)</f>
        <v>6.1567258533233495</v>
      </c>
      <c r="I402" s="13" cm="1">
        <f t="array" aca="1" ref="I402" ca="1">_xll.RiskPercentile(B402,5%)</f>
        <v>3.2168898493199447</v>
      </c>
      <c r="J402" s="13" cm="1">
        <f t="array" aca="1" ref="J402" ca="1">_xll.RiskPercentile(C402,5%)</f>
        <v>1.0148716919226062</v>
      </c>
      <c r="K402" s="13" cm="1">
        <f t="array" aca="1" ref="K402" ca="1">_xll.RiskPercentile(D402,5%)</f>
        <v>3.7511092543420608</v>
      </c>
      <c r="L402" s="13" cm="1">
        <f t="array" aca="1" ref="L402" ca="1">_xll.RiskPercentile(B402,95%)</f>
        <v>7.6315823156524747</v>
      </c>
      <c r="M402" s="13" cm="1">
        <f t="array" aca="1" ref="M402" ca="1">_xll.RiskPercentile(C402,95%)</f>
        <v>1.4080997161418194</v>
      </c>
      <c r="N402" s="13" cm="1">
        <f t="array" aca="1" ref="N402" ca="1">_xll.RiskPercentile(D402,95%)</f>
        <v>9.3915465324245382</v>
      </c>
    </row>
    <row r="403" spans="1:14" x14ac:dyDescent="0.3">
      <c r="A403" s="1">
        <f t="shared" si="2"/>
        <v>46905</v>
      </c>
      <c r="B403" s="13">
        <f ca="1"/>
        <v>5.1045818943470538</v>
      </c>
      <c r="C403" s="13">
        <f ca="1"/>
        <v>1.2024588129067779</v>
      </c>
      <c r="D403" s="13">
        <f t="shared" ca="1" si="3"/>
        <v>6.1380494850619902</v>
      </c>
      <c r="F403" s="13" cm="1">
        <f t="array" aca="1" ref="F403" ca="1">_xll.RiskMean(B403)</f>
        <v>5.1130298289654572</v>
      </c>
      <c r="G403" s="13" cm="1">
        <f t="array" aca="1" ref="G403" ca="1">_xll.RiskMean(C403)</f>
        <v>1.2027584832415719</v>
      </c>
      <c r="H403" s="13" cm="1">
        <f t="array" aca="1" ref="H403" ca="1">_xll.RiskMean(D403)</f>
        <v>6.1524220409058961</v>
      </c>
      <c r="I403" s="13" cm="1">
        <f t="array" aca="1" ref="I403" ca="1">_xll.RiskPercentile(B403,5%)</f>
        <v>3.1927989851088205</v>
      </c>
      <c r="J403" s="13" cm="1">
        <f t="array" aca="1" ref="J403" ca="1">_xll.RiskPercentile(C403,5%)</f>
        <v>1.0145562235549692</v>
      </c>
      <c r="K403" s="13" cm="1">
        <f t="array" aca="1" ref="K403" ca="1">_xll.RiskPercentile(D403,5%)</f>
        <v>3.7179614109678099</v>
      </c>
      <c r="L403" s="13" cm="1">
        <f t="array" aca="1" ref="L403" ca="1">_xll.RiskPercentile(B403,95%)</f>
        <v>7.6398652013226114</v>
      </c>
      <c r="M403" s="13" cm="1">
        <f t="array" aca="1" ref="M403" ca="1">_xll.RiskPercentile(C403,95%)</f>
        <v>1.4109879214972032</v>
      </c>
      <c r="N403" s="13" cm="1">
        <f t="array" aca="1" ref="N403" ca="1">_xll.RiskPercentile(D403,95%)</f>
        <v>9.4433890015479776</v>
      </c>
    </row>
    <row r="404" spans="1:14" x14ac:dyDescent="0.3">
      <c r="A404" s="1">
        <f t="shared" si="2"/>
        <v>46935</v>
      </c>
      <c r="B404" s="13">
        <f ca="1"/>
        <v>5.0968403339738853</v>
      </c>
      <c r="C404" s="13">
        <f ca="1"/>
        <v>1.203194285301197</v>
      </c>
      <c r="D404" s="13">
        <f t="shared" ca="1" si="3"/>
        <v>6.1324891629300229</v>
      </c>
      <c r="F404" s="13" cm="1">
        <f t="array" aca="1" ref="F404" ca="1">_xll.RiskMean(B404)</f>
        <v>5.105952172846199</v>
      </c>
      <c r="G404" s="13" cm="1">
        <f t="array" aca="1" ref="G404" ca="1">_xll.RiskMean(C404)</f>
        <v>1.2035304157389985</v>
      </c>
      <c r="H404" s="13" cm="1">
        <f t="array" aca="1" ref="H404" ca="1">_xll.RiskMean(D404)</f>
        <v>6.1480042244954447</v>
      </c>
      <c r="I404" s="13" cm="1">
        <f t="array" aca="1" ref="I404" ca="1">_xll.RiskPercentile(B404,5%)</f>
        <v>3.1601719929243899</v>
      </c>
      <c r="J404" s="13" cm="1">
        <f t="array" aca="1" ref="J404" ca="1">_xll.RiskPercentile(C404,5%)</f>
        <v>1.0141424318003349</v>
      </c>
      <c r="K404" s="13" cm="1">
        <f t="array" aca="1" ref="K404" ca="1">_xll.RiskPercentile(D404,5%)</f>
        <v>3.6876882851801445</v>
      </c>
      <c r="L404" s="13" cm="1">
        <f t="array" aca="1" ref="L404" ca="1">_xll.RiskPercentile(B404,95%)</f>
        <v>7.6417463767131553</v>
      </c>
      <c r="M404" s="13" cm="1">
        <f t="array" aca="1" ref="M404" ca="1">_xll.RiskPercentile(C404,95%)</f>
        <v>1.411502779829777</v>
      </c>
      <c r="N404" s="13" cm="1">
        <f t="array" aca="1" ref="N404" ca="1">_xll.RiskPercentile(D404,95%)</f>
        <v>9.4309674847885638</v>
      </c>
    </row>
    <row r="405" spans="1:14" x14ac:dyDescent="0.3">
      <c r="A405" s="1">
        <f t="shared" si="2"/>
        <v>46966</v>
      </c>
      <c r="B405" s="13">
        <f ca="1"/>
        <v>5.0887102038986551</v>
      </c>
      <c r="C405" s="13">
        <f ca="1"/>
        <v>1.2038823448391203</v>
      </c>
      <c r="D405" s="13">
        <f t="shared" ca="1" si="3"/>
        <v>6.1262083724762704</v>
      </c>
      <c r="F405" s="13" cm="1">
        <f t="array" aca="1" ref="F405" ca="1">_xll.RiskMean(B405)</f>
        <v>5.0982686242247297</v>
      </c>
      <c r="G405" s="13" cm="1">
        <f t="array" aca="1" ref="G405" ca="1">_xll.RiskMean(C405)</f>
        <v>1.2042249160844327</v>
      </c>
      <c r="H405" s="13" cm="1">
        <f t="array" aca="1" ref="H405" ca="1">_xll.RiskMean(D405)</f>
        <v>6.141356028186304</v>
      </c>
      <c r="I405" s="13" cm="1">
        <f t="array" aca="1" ref="I405" ca="1">_xll.RiskPercentile(B405,5%)</f>
        <v>3.1595681819143473</v>
      </c>
      <c r="J405" s="13" cm="1">
        <f t="array" aca="1" ref="J405" ca="1">_xll.RiskPercentile(C405,5%)</f>
        <v>1.015950620941485</v>
      </c>
      <c r="K405" s="13" cm="1">
        <f t="array" aca="1" ref="K405" ca="1">_xll.RiskPercentile(D405,5%)</f>
        <v>3.6841728708893138</v>
      </c>
      <c r="L405" s="13" cm="1">
        <f t="array" aca="1" ref="L405" ca="1">_xll.RiskPercentile(B405,95%)</f>
        <v>7.674693326012604</v>
      </c>
      <c r="M405" s="13" cm="1">
        <f t="array" aca="1" ref="M405" ca="1">_xll.RiskPercentile(C405,95%)</f>
        <v>1.4118608284799228</v>
      </c>
      <c r="N405" s="13" cm="1">
        <f t="array" aca="1" ref="N405" ca="1">_xll.RiskPercentile(D405,95%)</f>
        <v>9.459193336032099</v>
      </c>
    </row>
    <row r="406" spans="1:14" x14ac:dyDescent="0.3">
      <c r="A406" s="1">
        <f t="shared" si="2"/>
        <v>46997</v>
      </c>
      <c r="B406" s="13">
        <f ca="1"/>
        <v>5.0809901073369304</v>
      </c>
      <c r="C406" s="13">
        <f ca="1"/>
        <v>1.2045508109725547</v>
      </c>
      <c r="D406" s="13">
        <f t="shared" ca="1" si="3"/>
        <v>6.1203107543362272</v>
      </c>
      <c r="F406" s="13" cm="1">
        <f t="array" aca="1" ref="F406" ca="1">_xll.RiskMean(B406)</f>
        <v>5.0914649378255872</v>
      </c>
      <c r="G406" s="13" cm="1">
        <f t="array" aca="1" ref="G406" ca="1">_xll.RiskMean(C406)</f>
        <v>1.2049018298055769</v>
      </c>
      <c r="H406" s="13" cm="1">
        <f t="array" aca="1" ref="H406" ca="1">_xll.RiskMean(D406)</f>
        <v>6.1367070788047355</v>
      </c>
      <c r="I406" s="13" cm="1">
        <f t="array" aca="1" ref="I406" ca="1">_xll.RiskPercentile(B406,5%)</f>
        <v>3.1434094032557276</v>
      </c>
      <c r="J406" s="13" cm="1">
        <f t="array" aca="1" ref="J406" ca="1">_xll.RiskPercentile(C406,5%)</f>
        <v>1.014361845129069</v>
      </c>
      <c r="K406" s="13" cm="1">
        <f t="array" aca="1" ref="K406" ca="1">_xll.RiskPercentile(D406,5%)</f>
        <v>3.6631131193903053</v>
      </c>
      <c r="L406" s="13" cm="1">
        <f t="array" aca="1" ref="L406" ca="1">_xll.RiskPercentile(B406,95%)</f>
        <v>7.698558486723293</v>
      </c>
      <c r="M406" s="13" cm="1">
        <f t="array" aca="1" ref="M406" ca="1">_xll.RiskPercentile(C406,95%)</f>
        <v>1.4108802135658665</v>
      </c>
      <c r="N406" s="13" cm="1">
        <f t="array" aca="1" ref="N406" ca="1">_xll.RiskPercentile(D406,95%)</f>
        <v>9.4765598691671986</v>
      </c>
    </row>
    <row r="407" spans="1:14" x14ac:dyDescent="0.3">
      <c r="A407" s="1">
        <f t="shared" si="2"/>
        <v>47027</v>
      </c>
      <c r="B407" s="13">
        <f ca="1"/>
        <v>5.0731433460500304</v>
      </c>
      <c r="C407" s="13">
        <f ca="1"/>
        <v>1.2052034875208308</v>
      </c>
      <c r="D407" s="13">
        <f t="shared" ca="1" si="3"/>
        <v>6.114170053352594</v>
      </c>
      <c r="F407" s="13" cm="1">
        <f t="array" aca="1" ref="F407" ca="1">_xll.RiskMean(B407)</f>
        <v>5.0843340346298982</v>
      </c>
      <c r="G407" s="13" cm="1">
        <f t="array" aca="1" ref="G407" ca="1">_xll.RiskMean(C407)</f>
        <v>1.2056288467955356</v>
      </c>
      <c r="H407" s="13" cm="1">
        <f t="array" aca="1" ref="H407" ca="1">_xll.RiskMean(D407)</f>
        <v>6.1314844217937949</v>
      </c>
      <c r="I407" s="13" cm="1">
        <f t="array" aca="1" ref="I407" ca="1">_xll.RiskPercentile(B407,5%)</f>
        <v>3.1182275192482156</v>
      </c>
      <c r="J407" s="13" cm="1">
        <f t="array" aca="1" ref="J407" ca="1">_xll.RiskPercentile(C407,5%)</f>
        <v>1.0164407407349714</v>
      </c>
      <c r="K407" s="13" cm="1">
        <f t="array" aca="1" ref="K407" ca="1">_xll.RiskPercentile(D407,5%)</f>
        <v>3.6200653524153132</v>
      </c>
      <c r="L407" s="13" cm="1">
        <f t="array" aca="1" ref="L407" ca="1">_xll.RiskPercentile(B407,95%)</f>
        <v>7.703075974492589</v>
      </c>
      <c r="M407" s="13" cm="1">
        <f t="array" aca="1" ref="M407" ca="1">_xll.RiskPercentile(C407,95%)</f>
        <v>1.4127065433642956</v>
      </c>
      <c r="N407" s="13" cm="1">
        <f t="array" aca="1" ref="N407" ca="1">_xll.RiskPercentile(D407,95%)</f>
        <v>9.4712445938468317</v>
      </c>
    </row>
    <row r="408" spans="1:14" x14ac:dyDescent="0.3">
      <c r="A408" s="1">
        <f t="shared" si="2"/>
        <v>47058</v>
      </c>
      <c r="B408" s="13">
        <f ca="1"/>
        <v>5.0651328126878541</v>
      </c>
      <c r="C408" s="13">
        <f ca="1"/>
        <v>1.2058335804717351</v>
      </c>
      <c r="D408" s="13">
        <f t="shared" ca="1" si="3"/>
        <v>6.1077072350882649</v>
      </c>
      <c r="F408" s="13" cm="1">
        <f t="array" aca="1" ref="F408" ca="1">_xll.RiskMean(B408)</f>
        <v>5.0754590221579763</v>
      </c>
      <c r="G408" s="13" cm="1">
        <f t="array" aca="1" ref="G408" ca="1">_xll.RiskMean(C408)</f>
        <v>1.2062223706215194</v>
      </c>
      <c r="H408" s="13" cm="1">
        <f t="array" aca="1" ref="H408" ca="1">_xll.RiskMean(D408)</f>
        <v>6.1242586415234781</v>
      </c>
      <c r="I408" s="13" cm="1">
        <f t="array" aca="1" ref="I408" ca="1">_xll.RiskPercentile(B408,5%)</f>
        <v>3.1072657209245529</v>
      </c>
      <c r="J408" s="13" cm="1">
        <f t="array" aca="1" ref="J408" ca="1">_xll.RiskPercentile(C408,5%)</f>
        <v>1.0167123571824772</v>
      </c>
      <c r="K408" s="13" cm="1">
        <f t="array" aca="1" ref="K408" ca="1">_xll.RiskPercentile(D408,5%)</f>
        <v>3.6125554285112029</v>
      </c>
      <c r="L408" s="13" cm="1">
        <f t="array" aca="1" ref="L408" ca="1">_xll.RiskPercentile(B408,95%)</f>
        <v>7.7064156070158178</v>
      </c>
      <c r="M408" s="13" cm="1">
        <f t="array" aca="1" ref="M408" ca="1">_xll.RiskPercentile(C408,95%)</f>
        <v>1.4107627556173536</v>
      </c>
      <c r="N408" s="13" cm="1">
        <f t="array" aca="1" ref="N408" ca="1">_xll.RiskPercentile(D408,95%)</f>
        <v>9.5057798224362635</v>
      </c>
    </row>
    <row r="409" spans="1:14" x14ac:dyDescent="0.3">
      <c r="A409" s="1">
        <f t="shared" si="2"/>
        <v>47088</v>
      </c>
      <c r="B409" s="13">
        <f ca="1"/>
        <v>5.0572136021316787</v>
      </c>
      <c r="C409" s="13">
        <f ca="1"/>
        <v>1.2064373659084686</v>
      </c>
      <c r="D409" s="13">
        <f t="shared" ca="1" si="3"/>
        <v>6.1012114569922211</v>
      </c>
      <c r="F409" s="13" cm="1">
        <f t="array" aca="1" ref="F409" ca="1">_xll.RiskMean(B409)</f>
        <v>5.0679126870911579</v>
      </c>
      <c r="G409" s="13" cm="1">
        <f t="array" aca="1" ref="G409" ca="1">_xll.RiskMean(C409)</f>
        <v>1.206830312182837</v>
      </c>
      <c r="H409" s="13" cm="1">
        <f t="array" aca="1" ref="H409" ca="1">_xll.RiskMean(D409)</f>
        <v>6.118360759829427</v>
      </c>
      <c r="I409" s="13" cm="1">
        <f t="array" aca="1" ref="I409" ca="1">_xll.RiskPercentile(B409,5%)</f>
        <v>3.0958690832807152</v>
      </c>
      <c r="J409" s="13" cm="1">
        <f t="array" aca="1" ref="J409" ca="1">_xll.RiskPercentile(C409,5%)</f>
        <v>1.018709047729645</v>
      </c>
      <c r="K409" s="13" cm="1">
        <f t="array" aca="1" ref="K409" ca="1">_xll.RiskPercentile(D409,5%)</f>
        <v>3.6005780673986854</v>
      </c>
      <c r="L409" s="13" cm="1">
        <f t="array" aca="1" ref="L409" ca="1">_xll.RiskPercentile(B409,95%)</f>
        <v>7.7071752649135163</v>
      </c>
      <c r="M409" s="13" cm="1">
        <f t="array" aca="1" ref="M409" ca="1">_xll.RiskPercentile(C409,95%)</f>
        <v>1.4148591689851759</v>
      </c>
      <c r="N409" s="13" cm="1">
        <f t="array" aca="1" ref="N409" ca="1">_xll.RiskPercentile(D409,95%)</f>
        <v>9.4913650857819754</v>
      </c>
    </row>
    <row r="410" spans="1:14" x14ac:dyDescent="0.3">
      <c r="A410" s="1">
        <f t="shared" si="2"/>
        <v>47119</v>
      </c>
      <c r="B410" s="13">
        <f ca="1"/>
        <v>5.0494582596145703</v>
      </c>
      <c r="C410" s="13">
        <f ca="1"/>
        <v>1.2070266895931414</v>
      </c>
      <c r="D410" s="13">
        <f t="shared" ca="1" si="3"/>
        <v>6.0948308873413204</v>
      </c>
      <c r="F410" s="13" cm="1">
        <f t="array" aca="1" ref="F410" ca="1">_xll.RiskMean(B410)</f>
        <v>5.0605485215450905</v>
      </c>
      <c r="G410" s="13" cm="1">
        <f t="array" aca="1" ref="G410" ca="1">_xll.RiskMean(C410)</f>
        <v>1.2074178425827244</v>
      </c>
      <c r="H410" s="13" cm="1">
        <f t="array" aca="1" ref="H410" ca="1">_xll.RiskMean(D410)</f>
        <v>6.1120992306596653</v>
      </c>
      <c r="I410" s="13" cm="1">
        <f t="array" aca="1" ref="I410" ca="1">_xll.RiskPercentile(B410,5%)</f>
        <v>3.0786791511815359</v>
      </c>
      <c r="J410" s="13" cm="1">
        <f t="array" aca="1" ref="J410" ca="1">_xll.RiskPercentile(C410,5%)</f>
        <v>1.0189113339692673</v>
      </c>
      <c r="K410" s="13" cm="1">
        <f t="array" aca="1" ref="K410" ca="1">_xll.RiskPercentile(D410,5%)</f>
        <v>3.5888004738872992</v>
      </c>
      <c r="L410" s="13" cm="1">
        <f t="array" aca="1" ref="L410" ca="1">_xll.RiskPercentile(B410,95%)</f>
        <v>7.7275467321269993</v>
      </c>
      <c r="M410" s="13" cm="1">
        <f t="array" aca="1" ref="M410" ca="1">_xll.RiskPercentile(C410,95%)</f>
        <v>1.4143457657448508</v>
      </c>
      <c r="N410" s="13" cm="1">
        <f t="array" aca="1" ref="N410" ca="1">_xll.RiskPercentile(D410,95%)</f>
        <v>9.4865099861516065</v>
      </c>
    </row>
    <row r="411" spans="1:14" x14ac:dyDescent="0.3">
      <c r="A411" s="1">
        <f t="shared" si="2"/>
        <v>47150</v>
      </c>
      <c r="B411" s="13">
        <f ca="1"/>
        <v>5.0418089007652833</v>
      </c>
      <c r="C411" s="13">
        <f ca="1"/>
        <v>1.2075953540780096</v>
      </c>
      <c r="D411" s="13">
        <f t="shared" ca="1" si="3"/>
        <v>6.0884650047133126</v>
      </c>
      <c r="F411" s="13" cm="1">
        <f t="array" aca="1" ref="F411" ca="1">_xll.RiskMean(B411)</f>
        <v>5.0533493680987442</v>
      </c>
      <c r="G411" s="13" cm="1">
        <f t="array" aca="1" ref="G411" ca="1">_xll.RiskMean(C411)</f>
        <v>1.2079964160245049</v>
      </c>
      <c r="H411" s="13" cm="1">
        <f t="array" aca="1" ref="H411" ca="1">_xll.RiskMean(D411)</f>
        <v>6.1063989820777653</v>
      </c>
      <c r="I411" s="13" cm="1">
        <f t="array" aca="1" ref="I411" ca="1">_xll.RiskPercentile(B411,5%)</f>
        <v>3.0478766916163131</v>
      </c>
      <c r="J411" s="13" cm="1">
        <f t="array" aca="1" ref="J411" ca="1">_xll.RiskPercentile(C411,5%)</f>
        <v>1.0177024112507991</v>
      </c>
      <c r="K411" s="13" cm="1">
        <f t="array" aca="1" ref="K411" ca="1">_xll.RiskPercentile(D411,5%)</f>
        <v>3.5878785314052903</v>
      </c>
      <c r="L411" s="13" cm="1">
        <f t="array" aca="1" ref="L411" ca="1">_xll.RiskPercentile(B411,95%)</f>
        <v>7.7135746448080234</v>
      </c>
      <c r="M411" s="13" cm="1">
        <f t="array" aca="1" ref="M411" ca="1">_xll.RiskPercentile(C411,95%)</f>
        <v>1.4167921315985106</v>
      </c>
      <c r="N411" s="13" cm="1">
        <f t="array" aca="1" ref="N411" ca="1">_xll.RiskPercentile(D411,95%)</f>
        <v>9.5074657869064936</v>
      </c>
    </row>
    <row r="412" spans="1:14" x14ac:dyDescent="0.3">
      <c r="A412" s="1">
        <f t="shared" si="2"/>
        <v>47178</v>
      </c>
      <c r="B412" s="13">
        <f ca="1"/>
        <v>5.0342614367091283</v>
      </c>
      <c r="C412" s="13">
        <f ca="1"/>
        <v>1.2081384648209152</v>
      </c>
      <c r="D412" s="13">
        <f t="shared" ca="1" si="3"/>
        <v>6.0820848836529011</v>
      </c>
      <c r="F412" s="13" cm="1">
        <f t="array" aca="1" ref="F412" ca="1">_xll.RiskMean(B412)</f>
        <v>5.0463883399126939</v>
      </c>
      <c r="G412" s="13" cm="1">
        <f t="array" aca="1" ref="G412" ca="1">_xll.RiskMean(C412)</f>
        <v>1.2085282982655079</v>
      </c>
      <c r="H412" s="13" cm="1">
        <f t="array" aca="1" ref="H412" ca="1">_xll.RiskMean(D412)</f>
        <v>6.1008956294253665</v>
      </c>
      <c r="I412" s="13" cm="1">
        <f t="array" aca="1" ref="I412" ca="1">_xll.RiskPercentile(B412,5%)</f>
        <v>3.0266125168711762</v>
      </c>
      <c r="J412" s="13" cm="1">
        <f t="array" aca="1" ref="J412" ca="1">_xll.RiskPercentile(C412,5%)</f>
        <v>1.0192169547494578</v>
      </c>
      <c r="K412" s="13" cm="1">
        <f t="array" aca="1" ref="K412" ca="1">_xll.RiskPercentile(D412,5%)</f>
        <v>3.5500952669058354</v>
      </c>
      <c r="L412" s="13" cm="1">
        <f t="array" aca="1" ref="L412" ca="1">_xll.RiskPercentile(B412,95%)</f>
        <v>7.7415709337625218</v>
      </c>
      <c r="M412" s="13" cm="1">
        <f t="array" aca="1" ref="M412" ca="1">_xll.RiskPercentile(C412,95%)</f>
        <v>1.4180889361294733</v>
      </c>
      <c r="N412" s="13" cm="1">
        <f t="array" aca="1" ref="N412" ca="1">_xll.RiskPercentile(D412,95%)</f>
        <v>9.5835848349253183</v>
      </c>
    </row>
    <row r="413" spans="1:14" x14ac:dyDescent="0.3">
      <c r="A413" s="1">
        <f t="shared" si="2"/>
        <v>47209</v>
      </c>
      <c r="B413" s="13">
        <f ca="1"/>
        <v>5.0262374837096484</v>
      </c>
      <c r="C413" s="13">
        <f ca="1"/>
        <v>1.2086596280447648</v>
      </c>
      <c r="D413" s="13">
        <f t="shared" ca="1" si="3"/>
        <v>6.0750103275251579</v>
      </c>
      <c r="F413" s="13" cm="1">
        <f t="array" aca="1" ref="F413" ca="1">_xll.RiskMean(B413)</f>
        <v>5.0400633075034325</v>
      </c>
      <c r="G413" s="13" cm="1">
        <f t="array" aca="1" ref="G413" ca="1">_xll.RiskMean(C413)</f>
        <v>1.2090562491893293</v>
      </c>
      <c r="H413" s="13" cm="1">
        <f t="array" aca="1" ref="H413" ca="1">_xll.RiskMean(D413)</f>
        <v>6.0965866125928541</v>
      </c>
      <c r="I413" s="13" cm="1">
        <f t="array" aca="1" ref="I413" ca="1">_xll.RiskPercentile(B413,5%)</f>
        <v>3.0179450896762616</v>
      </c>
      <c r="J413" s="13" cm="1">
        <f t="array" aca="1" ref="J413" ca="1">_xll.RiskPercentile(C413,5%)</f>
        <v>1.0198581803921567</v>
      </c>
      <c r="K413" s="13" cm="1">
        <f t="array" aca="1" ref="K413" ca="1">_xll.RiskPercentile(D413,5%)</f>
        <v>3.5262407485875875</v>
      </c>
      <c r="L413" s="13" cm="1">
        <f t="array" aca="1" ref="L413" ca="1">_xll.RiskPercentile(B413,95%)</f>
        <v>7.7768655511433122</v>
      </c>
      <c r="M413" s="13" cm="1">
        <f t="array" aca="1" ref="M413" ca="1">_xll.RiskPercentile(C413,95%)</f>
        <v>1.4165073350478201</v>
      </c>
      <c r="N413" s="13" cm="1">
        <f t="array" aca="1" ref="N413" ca="1">_xll.RiskPercentile(D413,95%)</f>
        <v>9.5958759278915586</v>
      </c>
    </row>
    <row r="414" spans="1:14" x14ac:dyDescent="0.3">
      <c r="A414" s="1">
        <f t="shared" si="2"/>
        <v>47239</v>
      </c>
      <c r="B414" s="13">
        <f ca="1"/>
        <v>5.0185889242783457</v>
      </c>
      <c r="C414" s="13">
        <f ca="1"/>
        <v>1.2091697776787156</v>
      </c>
      <c r="D414" s="13">
        <f t="shared" ca="1" si="3"/>
        <v>6.0683260538305115</v>
      </c>
      <c r="F414" s="13" cm="1">
        <f t="array" aca="1" ref="F414" ca="1">_xll.RiskMean(B414)</f>
        <v>5.0326695112805133</v>
      </c>
      <c r="G414" s="13" cm="1">
        <f t="array" aca="1" ref="G414" ca="1">_xll.RiskMean(C414)</f>
        <v>1.2095726810407885</v>
      </c>
      <c r="H414" s="13" cm="1">
        <f t="array" aca="1" ref="H414" ca="1">_xll.RiskMean(D414)</f>
        <v>6.0894947470011207</v>
      </c>
      <c r="I414" s="13" cm="1">
        <f t="array" aca="1" ref="I414" ca="1">_xll.RiskPercentile(B414,5%)</f>
        <v>3.0022046787659269</v>
      </c>
      <c r="J414" s="13" cm="1">
        <f t="array" aca="1" ref="J414" ca="1">_xll.RiskPercentile(C414,5%)</f>
        <v>1.0195394392031594</v>
      </c>
      <c r="K414" s="13" cm="1">
        <f t="array" aca="1" ref="K414" ca="1">_xll.RiskPercentile(D414,5%)</f>
        <v>3.5041880244222492</v>
      </c>
      <c r="L414" s="13" cm="1">
        <f t="array" aca="1" ref="L414" ca="1">_xll.RiskPercentile(B414,95%)</f>
        <v>7.7687738694192241</v>
      </c>
      <c r="M414" s="13" cm="1">
        <f t="array" aca="1" ref="M414" ca="1">_xll.RiskPercentile(C414,95%)</f>
        <v>1.4201369714988794</v>
      </c>
      <c r="N414" s="13" cm="1">
        <f t="array" aca="1" ref="N414" ca="1">_xll.RiskPercentile(D414,95%)</f>
        <v>9.5978006982224748</v>
      </c>
    </row>
    <row r="415" spans="1:14" x14ac:dyDescent="0.3">
      <c r="A415" s="1">
        <f t="shared" si="2"/>
        <v>47270</v>
      </c>
      <c r="B415" s="13">
        <f ca="1"/>
        <v>5.0115541904650769</v>
      </c>
      <c r="C415" s="13">
        <f ca="1"/>
        <v>1.2096656490421516</v>
      </c>
      <c r="D415" s="13">
        <f t="shared" ca="1" si="3"/>
        <v>6.0623049525188515</v>
      </c>
      <c r="F415" s="13" cm="1">
        <f t="array" aca="1" ref="F415" ca="1">_xll.RiskMean(B415)</f>
        <v>5.0251238011396406</v>
      </c>
      <c r="G415" s="13" cm="1">
        <f t="array" aca="1" ref="G415" ca="1">_xll.RiskMean(C415)</f>
        <v>1.2100804724101279</v>
      </c>
      <c r="H415" s="13" cm="1">
        <f t="array" aca="1" ref="H415" ca="1">_xll.RiskMean(D415)</f>
        <v>6.0827555511992299</v>
      </c>
      <c r="I415" s="13" cm="1">
        <f t="array" aca="1" ref="I415" ca="1">_xll.RiskPercentile(B415,5%)</f>
        <v>2.9867331786617717</v>
      </c>
      <c r="J415" s="13" cm="1">
        <f t="array" aca="1" ref="J415" ca="1">_xll.RiskPercentile(C415,5%)</f>
        <v>1.0182089505006466</v>
      </c>
      <c r="K415" s="13" cm="1">
        <f t="array" aca="1" ref="K415" ca="1">_xll.RiskPercentile(D415,5%)</f>
        <v>3.5014939457383605</v>
      </c>
      <c r="L415" s="13" cm="1">
        <f t="array" aca="1" ref="L415" ca="1">_xll.RiskPercentile(B415,95%)</f>
        <v>7.7681499893134571</v>
      </c>
      <c r="M415" s="13" cm="1">
        <f t="array" aca="1" ref="M415" ca="1">_xll.RiskPercentile(C415,95%)</f>
        <v>1.4203194325482777</v>
      </c>
      <c r="N415" s="13" cm="1">
        <f t="array" aca="1" ref="N415" ca="1">_xll.RiskPercentile(D415,95%)</f>
        <v>9.5906614288551868</v>
      </c>
    </row>
    <row r="416" spans="1:14" x14ac:dyDescent="0.3">
      <c r="A416" s="1">
        <f t="shared" si="2"/>
        <v>47300</v>
      </c>
      <c r="B416" s="13">
        <f ca="1"/>
        <v>5.0041440127638426</v>
      </c>
      <c r="C416" s="13">
        <f ca="1"/>
        <v>1.2101422101499906</v>
      </c>
      <c r="D416" s="13">
        <f t="shared" ca="1" si="3"/>
        <v>6.0557258955148789</v>
      </c>
      <c r="F416" s="13" cm="1">
        <f t="array" aca="1" ref="F416" ca="1">_xll.RiskMean(B416)</f>
        <v>5.0181408831004113</v>
      </c>
      <c r="G416" s="13" cm="1">
        <f t="array" aca="1" ref="G416" ca="1">_xll.RiskMean(C416)</f>
        <v>1.2105667612310895</v>
      </c>
      <c r="H416" s="13" cm="1">
        <f t="array" aca="1" ref="H416" ca="1">_xll.RiskMean(D416)</f>
        <v>6.0769566511502289</v>
      </c>
      <c r="I416" s="13" cm="1">
        <f t="array" aca="1" ref="I416" ca="1">_xll.RiskPercentile(B416,5%)</f>
        <v>2.9583688878149332</v>
      </c>
      <c r="J416" s="13" cm="1">
        <f t="array" aca="1" ref="J416" ca="1">_xll.RiskPercentile(C416,5%)</f>
        <v>1.0190981527561569</v>
      </c>
      <c r="K416" s="13" cm="1">
        <f t="array" aca="1" ref="K416" ca="1">_xll.RiskPercentile(D416,5%)</f>
        <v>3.4762085558466587</v>
      </c>
      <c r="L416" s="13" cm="1">
        <f t="array" aca="1" ref="L416" ca="1">_xll.RiskPercentile(B416,95%)</f>
        <v>7.7498491078056704</v>
      </c>
      <c r="M416" s="13" cm="1">
        <f t="array" aca="1" ref="M416" ca="1">_xll.RiskPercentile(C416,95%)</f>
        <v>1.418339586482364</v>
      </c>
      <c r="N416" s="13" cm="1">
        <f t="array" aca="1" ref="N416" ca="1">_xll.RiskPercentile(D416,95%)</f>
        <v>9.5262888191787614</v>
      </c>
    </row>
    <row r="417" spans="1:14" x14ac:dyDescent="0.3">
      <c r="A417" s="1">
        <f t="shared" si="2"/>
        <v>47331</v>
      </c>
      <c r="B417" s="13">
        <f ca="1"/>
        <v>4.9962459544088027</v>
      </c>
      <c r="C417" s="13">
        <f ca="1"/>
        <v>1.2106022894718953</v>
      </c>
      <c r="D417" s="13">
        <f t="shared" ca="1" si="3"/>
        <v>6.0484667911719914</v>
      </c>
      <c r="F417" s="13" cm="1">
        <f t="array" aca="1" ref="F417" ca="1">_xll.RiskMean(B417)</f>
        <v>5.0112936136457069</v>
      </c>
      <c r="G417" s="13" cm="1">
        <f t="array" aca="1" ref="G417" ca="1">_xll.RiskMean(C417)</f>
        <v>1.2110076634344817</v>
      </c>
      <c r="H417" s="13" cm="1">
        <f t="array" aca="1" ref="H417" ca="1">_xll.RiskMean(D417)</f>
        <v>6.0699192297452287</v>
      </c>
      <c r="I417" s="13" cm="1">
        <f t="array" aca="1" ref="I417" ca="1">_xll.RiskPercentile(B417,5%)</f>
        <v>2.9546241975377083</v>
      </c>
      <c r="J417" s="13" cm="1">
        <f t="array" aca="1" ref="J417" ca="1">_xll.RiskPercentile(C417,5%)</f>
        <v>1.0199005811725155</v>
      </c>
      <c r="K417" s="13" cm="1">
        <f t="array" aca="1" ref="K417" ca="1">_xll.RiskPercentile(D417,5%)</f>
        <v>3.4583475218573545</v>
      </c>
      <c r="L417" s="13" cm="1">
        <f t="array" aca="1" ref="L417" ca="1">_xll.RiskPercentile(B417,95%)</f>
        <v>7.7530672216133896</v>
      </c>
      <c r="M417" s="13" cm="1">
        <f t="array" aca="1" ref="M417" ca="1">_xll.RiskPercentile(C417,95%)</f>
        <v>1.4169289126748374</v>
      </c>
      <c r="N417" s="13" cm="1">
        <f t="array" aca="1" ref="N417" ca="1">_xll.RiskPercentile(D417,95%)</f>
        <v>9.5845208606600245</v>
      </c>
    </row>
    <row r="418" spans="1:14" x14ac:dyDescent="0.3">
      <c r="A418" s="1">
        <f t="shared" si="2"/>
        <v>47362</v>
      </c>
      <c r="B418" s="13">
        <f ca="1"/>
        <v>4.9889927542973194</v>
      </c>
      <c r="C418" s="13">
        <f ca="1"/>
        <v>1.2110574021479326</v>
      </c>
      <c r="D418" s="13">
        <f t="shared" ca="1" si="3"/>
        <v>6.0419566043541701</v>
      </c>
      <c r="F418" s="13" cm="1">
        <f t="array" aca="1" ref="F418" ca="1">_xll.RiskMean(B418)</f>
        <v>5.0043564920320351</v>
      </c>
      <c r="G418" s="13" cm="1">
        <f t="array" aca="1" ref="G418" ca="1">_xll.RiskMean(C418)</f>
        <v>1.2114527088802378</v>
      </c>
      <c r="H418" s="13" cm="1">
        <f t="array" aca="1" ref="H418" ca="1">_xll.RiskMean(D418)</f>
        <v>6.0637589026359722</v>
      </c>
      <c r="I418" s="13" cm="1">
        <f t="array" aca="1" ref="I418" ca="1">_xll.RiskPercentile(B418,5%)</f>
        <v>2.9325838443561749</v>
      </c>
      <c r="J418" s="13" cm="1">
        <f t="array" aca="1" ref="J418" ca="1">_xll.RiskPercentile(C418,5%)</f>
        <v>1.0216149473452478</v>
      </c>
      <c r="K418" s="13" cm="1">
        <f t="array" aca="1" ref="K418" ca="1">_xll.RiskPercentile(D418,5%)</f>
        <v>3.4551604934959639</v>
      </c>
      <c r="L418" s="13" cm="1">
        <f t="array" aca="1" ref="L418" ca="1">_xll.RiskPercentile(B418,95%)</f>
        <v>7.7057061445953003</v>
      </c>
      <c r="M418" s="13" cm="1">
        <f t="array" aca="1" ref="M418" ca="1">_xll.RiskPercentile(C418,95%)</f>
        <v>1.4247453002894517</v>
      </c>
      <c r="N418" s="13" cm="1">
        <f t="array" aca="1" ref="N418" ca="1">_xll.RiskPercentile(D418,95%)</f>
        <v>9.6092230806298264</v>
      </c>
    </row>
    <row r="419" spans="1:14" x14ac:dyDescent="0.3">
      <c r="A419" s="1">
        <f t="shared" si="2"/>
        <v>47392</v>
      </c>
      <c r="B419" s="13">
        <f ca="1"/>
        <v>4.9815394324568043</v>
      </c>
      <c r="C419" s="13">
        <f ca="1"/>
        <v>1.2114987598921541</v>
      </c>
      <c r="D419" s="13">
        <f t="shared" ca="1" si="3"/>
        <v>6.0351288447752838</v>
      </c>
      <c r="F419" s="13" cm="1">
        <f t="array" aca="1" ref="F419" ca="1">_xll.RiskMean(B419)</f>
        <v>4.9978511944652286</v>
      </c>
      <c r="G419" s="13" cm="1">
        <f t="array" aca="1" ref="G419" ca="1">_xll.RiskMean(C419)</f>
        <v>1.2119047520220283</v>
      </c>
      <c r="H419" s="13" cm="1">
        <f t="array" aca="1" ref="H419" ca="1">_xll.RiskMean(D419)</f>
        <v>6.0586206570656591</v>
      </c>
      <c r="I419" s="13" cm="1">
        <f t="array" aca="1" ref="I419" ca="1">_xll.RiskPercentile(B419,5%)</f>
        <v>2.9121431661590611</v>
      </c>
      <c r="J419" s="13" cm="1">
        <f t="array" aca="1" ref="J419" ca="1">_xll.RiskPercentile(C419,5%)</f>
        <v>1.0210308752954314</v>
      </c>
      <c r="K419" s="13" cm="1">
        <f t="array" aca="1" ref="K419" ca="1">_xll.RiskPercentile(D419,5%)</f>
        <v>3.4413635244732093</v>
      </c>
      <c r="L419" s="13" cm="1">
        <f t="array" aca="1" ref="L419" ca="1">_xll.RiskPercentile(B419,95%)</f>
        <v>7.7287482581562577</v>
      </c>
      <c r="M419" s="13" cm="1">
        <f t="array" aca="1" ref="M419" ca="1">_xll.RiskPercentile(C419,95%)</f>
        <v>1.4248112640355439</v>
      </c>
      <c r="N419" s="13" cm="1">
        <f t="array" aca="1" ref="N419" ca="1">_xll.RiskPercentile(D419,95%)</f>
        <v>9.5998030773417593</v>
      </c>
    </row>
    <row r="420" spans="1:14" x14ac:dyDescent="0.3">
      <c r="A420" s="1">
        <f t="shared" si="2"/>
        <v>47423</v>
      </c>
      <c r="B420" s="13">
        <f ca="1"/>
        <v>4.9739981978786512</v>
      </c>
      <c r="C420" s="13">
        <f ca="1"/>
        <v>1.2119006784063391</v>
      </c>
      <c r="D420" s="13">
        <f t="shared" ca="1" si="3"/>
        <v>6.0279917904010452</v>
      </c>
      <c r="F420" s="13" cm="1">
        <f t="array" aca="1" ref="F420" ca="1">_xll.RiskMean(B420)</f>
        <v>4.9902263551131814</v>
      </c>
      <c r="G420" s="13" cm="1">
        <f t="array" aca="1" ref="G420" ca="1">_xll.RiskMean(C420)</f>
        <v>1.2122664439724629</v>
      </c>
      <c r="H420" s="13" cm="1">
        <f t="array" aca="1" ref="H420" ca="1">_xll.RiskMean(D420)</f>
        <v>6.0506977071795598</v>
      </c>
      <c r="I420" s="13" cm="1">
        <f t="array" aca="1" ref="I420" ca="1">_xll.RiskPercentile(B420,5%)</f>
        <v>2.8924899949479785</v>
      </c>
      <c r="J420" s="13" cm="1">
        <f t="array" aca="1" ref="J420" ca="1">_xll.RiskPercentile(C420,5%)</f>
        <v>1.0225865851133129</v>
      </c>
      <c r="K420" s="13" cm="1">
        <f t="array" aca="1" ref="K420" ca="1">_xll.RiskPercentile(D420,5%)</f>
        <v>3.4266745328785242</v>
      </c>
      <c r="L420" s="13" cm="1">
        <f t="array" aca="1" ref="L420" ca="1">_xll.RiskPercentile(B420,95%)</f>
        <v>7.7631218834896947</v>
      </c>
      <c r="M420" s="13" cm="1">
        <f t="array" aca="1" ref="M420" ca="1">_xll.RiskPercentile(C420,95%)</f>
        <v>1.4253228127830928</v>
      </c>
      <c r="N420" s="13" cm="1">
        <f t="array" aca="1" ref="N420" ca="1">_xll.RiskPercentile(D420,95%)</f>
        <v>9.6588112817391618</v>
      </c>
    </row>
    <row r="421" spans="1:14" x14ac:dyDescent="0.3">
      <c r="A421" s="1">
        <f t="shared" si="2"/>
        <v>47453</v>
      </c>
      <c r="B421" s="13">
        <f ca="1"/>
        <v>4.9662108100443039</v>
      </c>
      <c r="C421" s="13">
        <f ca="1"/>
        <v>1.2122880842878609</v>
      </c>
      <c r="D421" s="13">
        <f t="shared" ca="1" si="3"/>
        <v>6.0204781890782755</v>
      </c>
      <c r="F421" s="13" cm="1">
        <f t="array" aca="1" ref="F421" ca="1">_xll.RiskMean(B421)</f>
        <v>4.9830520654090007</v>
      </c>
      <c r="G421" s="13" cm="1">
        <f t="array" aca="1" ref="G421" ca="1">_xll.RiskMean(C421)</f>
        <v>1.2126448027497563</v>
      </c>
      <c r="H421" s="13" cm="1">
        <f t="array" aca="1" ref="H421" ca="1">_xll.RiskMean(D421)</f>
        <v>6.0445077433485448</v>
      </c>
      <c r="I421" s="13" cm="1">
        <f t="array" aca="1" ref="I421" ca="1">_xll.RiskPercentile(B421,5%)</f>
        <v>2.8841790744934905</v>
      </c>
      <c r="J421" s="13" cm="1">
        <f t="array" aca="1" ref="J421" ca="1">_xll.RiskPercentile(C421,5%)</f>
        <v>1.0221707505194195</v>
      </c>
      <c r="K421" s="13" cm="1">
        <f t="array" aca="1" ref="K421" ca="1">_xll.RiskPercentile(D421,5%)</f>
        <v>3.4276313693370106</v>
      </c>
      <c r="L421" s="13" cm="1">
        <f t="array" aca="1" ref="L421" ca="1">_xll.RiskPercentile(B421,95%)</f>
        <v>7.7625543731874007</v>
      </c>
      <c r="M421" s="13" cm="1">
        <f t="array" aca="1" ref="M421" ca="1">_xll.RiskPercentile(C421,95%)</f>
        <v>1.4238526997524024</v>
      </c>
      <c r="N421" s="13" cm="1">
        <f t="array" aca="1" ref="N421" ca="1">_xll.RiskPercentile(D421,95%)</f>
        <v>9.61837491742609</v>
      </c>
    </row>
    <row r="422" spans="1:14" x14ac:dyDescent="0.3">
      <c r="A422" s="1">
        <f t="shared" si="2"/>
        <v>47484</v>
      </c>
      <c r="B422" s="13">
        <f ca="1"/>
        <v>4.9593109203041772</v>
      </c>
      <c r="C422" s="13">
        <f ca="1"/>
        <v>1.2126849905471584</v>
      </c>
      <c r="D422" s="13">
        <f t="shared" ref="D422" ca="1" si="4">B422*C422</f>
        <v>6.0140819165094905</v>
      </c>
      <c r="E422" t="s">
        <v>4</v>
      </c>
      <c r="F422" s="13" cm="1">
        <f t="array" aca="1" ref="F422" ca="1">_xll.RiskMean(B422)</f>
        <v>4.9760042067590513</v>
      </c>
      <c r="G422" s="13" cm="1">
        <f t="array" aca="1" ref="G422" ca="1">_xll.RiskMean(C422)</f>
        <v>1.2130275481087891</v>
      </c>
      <c r="H422" s="13" cm="1">
        <f t="array" aca="1" ref="H422" ca="1">_xll.RiskMean(D422)</f>
        <v>6.0381726533333575</v>
      </c>
      <c r="I422" s="13" cm="1">
        <f t="array" aca="1" ref="I422" ca="1">_xll.RiskPercentile(B422,5%)</f>
        <v>2.8789491513106666</v>
      </c>
      <c r="J422" s="13" cm="1">
        <f t="array" aca="1" ref="J422" ca="1">_xll.RiskPercentile(C422,5%)</f>
        <v>1.022241946857134</v>
      </c>
      <c r="K422" s="13" cm="1">
        <f t="array" aca="1" ref="K422" ca="1">_xll.RiskPercentile(D422,5%)</f>
        <v>3.4093258760705707</v>
      </c>
      <c r="L422" s="13" cm="1">
        <f t="array" aca="1" ref="L422" ca="1">_xll.RiskPercentile(B422,95%)</f>
        <v>7.7776020558322179</v>
      </c>
      <c r="M422" s="13" cm="1">
        <f t="array" aca="1" ref="M422" ca="1">_xll.RiskPercentile(C422,95%)</f>
        <v>1.4244091318780747</v>
      </c>
      <c r="N422" s="13" cm="1">
        <f t="array" aca="1" ref="N422" ca="1">_xll.RiskPercentile(D422,95%)</f>
        <v>9.6638307818418063</v>
      </c>
    </row>
  </sheetData>
  <conditionalFormatting sqref="B357:D422 F357:N422">
    <cfRule type="expression" dxfId="5" priority="1" stopIfTrue="1">
      <formula>RiskColorCellsSimOutput</formula>
    </cfRule>
    <cfRule type="expression" dxfId="4" priority="2" stopIfTrue="1">
      <formula>RiskColorCellsSimInput</formula>
    </cfRule>
    <cfRule type="expression" dxfId="3" priority="3" stopIfTrue="1">
      <formula>RiskColorCellsSimStatistics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96548-4770-4A5E-BBC3-E7F2147B51B6}">
  <dimension ref="A1:X13"/>
  <sheetViews>
    <sheetView workbookViewId="0"/>
  </sheetViews>
  <sheetFormatPr defaultColWidth="25.77734375" defaultRowHeight="14.4" x14ac:dyDescent="0.3"/>
  <sheetData>
    <row r="1" spans="1:24" x14ac:dyDescent="0.3">
      <c r="A1" t="s">
        <v>39</v>
      </c>
      <c r="B1" t="s">
        <v>40</v>
      </c>
    </row>
    <row r="2" spans="1:24" x14ac:dyDescent="0.3">
      <c r="A2" t="s">
        <v>41</v>
      </c>
      <c r="B2">
        <v>4</v>
      </c>
    </row>
    <row r="3" spans="1:24" x14ac:dyDescent="0.3">
      <c r="A3" t="s">
        <v>42</v>
      </c>
      <c r="B3">
        <v>0</v>
      </c>
    </row>
    <row r="5" spans="1:24" x14ac:dyDescent="0.3">
      <c r="A5" t="s">
        <v>43</v>
      </c>
      <c r="B5" t="s">
        <v>44</v>
      </c>
      <c r="C5" t="s">
        <v>45</v>
      </c>
      <c r="D5" t="s">
        <v>46</v>
      </c>
      <c r="E5" t="s">
        <v>47</v>
      </c>
      <c r="F5" t="s">
        <v>48</v>
      </c>
      <c r="J5" t="s">
        <v>49</v>
      </c>
      <c r="K5" t="s">
        <v>50</v>
      </c>
      <c r="L5" t="s">
        <v>51</v>
      </c>
      <c r="N5" t="s">
        <v>52</v>
      </c>
      <c r="O5" t="s">
        <v>53</v>
      </c>
      <c r="P5" t="s">
        <v>54</v>
      </c>
      <c r="R5" t="s">
        <v>55</v>
      </c>
      <c r="S5" t="s">
        <v>56</v>
      </c>
      <c r="T5" t="s">
        <v>57</v>
      </c>
      <c r="V5" t="s">
        <v>58</v>
      </c>
      <c r="W5" t="s">
        <v>59</v>
      </c>
      <c r="X5" t="s">
        <v>60</v>
      </c>
    </row>
    <row r="6" spans="1:24" x14ac:dyDescent="0.3">
      <c r="A6" t="e">
        <f ca="1">ModelRef(ALOCACAO_CAMBIAL!$F$17,1,0,6)</f>
        <v>#NAME?</v>
      </c>
      <c r="B6">
        <v>0</v>
      </c>
      <c r="C6">
        <v>3</v>
      </c>
      <c r="F6">
        <v>0</v>
      </c>
      <c r="J6" t="b">
        <v>1</v>
      </c>
      <c r="K6" t="s">
        <v>68</v>
      </c>
      <c r="L6" t="e">
        <f ca="1">ModelRef(ALOCACAO_CAMBIAL!$F$17,1,0,6)</f>
        <v>#NAME?</v>
      </c>
    </row>
    <row r="7" spans="1:24" x14ac:dyDescent="0.3">
      <c r="A7" t="e">
        <f ca="1">ModelRef(ALOCACAO_CAMBIAL!$F$17,1,0,4)</f>
        <v>#NAME?</v>
      </c>
      <c r="B7">
        <v>0</v>
      </c>
      <c r="C7">
        <v>3</v>
      </c>
      <c r="F7">
        <v>0</v>
      </c>
      <c r="J7" t="b">
        <v>1</v>
      </c>
      <c r="K7" t="s">
        <v>69</v>
      </c>
      <c r="L7" t="e">
        <f ca="1">ModelRef(ALOCACAO_CAMBIAL!$F$17,1,0,4)</f>
        <v>#NAME?</v>
      </c>
    </row>
    <row r="8" spans="1:24" x14ac:dyDescent="0.3">
      <c r="A8" t="e">
        <f ca="1">ModelRef(ALOCACAO_CAMBIAL!$F$17,1,0,3)</f>
        <v>#NAME?</v>
      </c>
      <c r="B8">
        <v>0</v>
      </c>
      <c r="C8">
        <v>3</v>
      </c>
      <c r="F8">
        <v>0</v>
      </c>
      <c r="J8" t="b">
        <v>1</v>
      </c>
      <c r="K8" t="s">
        <v>70</v>
      </c>
      <c r="L8" t="e">
        <f ca="1">ModelRef(ALOCACAO_CAMBIAL!$F$17,1,0,3)</f>
        <v>#NAME?</v>
      </c>
    </row>
    <row r="9" spans="1:24" x14ac:dyDescent="0.3">
      <c r="A9" t="e">
        <f ca="1">ModelRef(ALOCACAO_CAMBIAL!$C$5,1,0,1)</f>
        <v>#NAME?</v>
      </c>
      <c r="B9">
        <v>0</v>
      </c>
      <c r="C9">
        <v>3</v>
      </c>
      <c r="F9">
        <v>0</v>
      </c>
      <c r="J9" t="b">
        <v>1</v>
      </c>
      <c r="K9" t="s">
        <v>65</v>
      </c>
      <c r="L9" t="e">
        <f ca="1">ModelRef(ALOCACAO_CAMBIAL!$C$5,1,0,1)+ModelRef(ALOCACAO_CAMBIAL!$C$5,1,0,5)</f>
        <v>#NAME?</v>
      </c>
    </row>
    <row r="10" spans="1:24" x14ac:dyDescent="0.3">
      <c r="A10" t="e">
        <f ca="1">ModelRef(ALOCACAO_CAMBIAL!$F$17,1,0,5)</f>
        <v>#NAME?</v>
      </c>
      <c r="B10">
        <v>0</v>
      </c>
      <c r="C10">
        <v>3</v>
      </c>
      <c r="F10">
        <v>0</v>
      </c>
      <c r="J10" t="b">
        <v>1</v>
      </c>
      <c r="K10" t="s">
        <v>66</v>
      </c>
      <c r="L10" t="e">
        <f ca="1">ModelRef(ALOCACAO_CAMBIAL!$F$17,1,0,5)</f>
        <v>#NAME?</v>
      </c>
    </row>
    <row r="11" spans="1:24" x14ac:dyDescent="0.3">
      <c r="A11" t="e">
        <f ca="1">ModelRef(ALOCACAO_CAMBIAL!$F$17,1,0,1)</f>
        <v>#NAME?</v>
      </c>
      <c r="B11">
        <v>0</v>
      </c>
      <c r="C11">
        <v>3</v>
      </c>
      <c r="F11">
        <v>0</v>
      </c>
      <c r="J11" t="b">
        <v>1</v>
      </c>
      <c r="K11" t="s">
        <v>71</v>
      </c>
      <c r="L11" t="e">
        <f ca="1">ModelRef(ALOCACAO_CAMBIAL!$F$17,1,0,1)</f>
        <v>#NAME?</v>
      </c>
    </row>
    <row r="12" spans="1:24" x14ac:dyDescent="0.3">
      <c r="A12" t="e">
        <f ca="1">ModelRef(ALOCACAO_CAMBIAL!$F$10,1,0,0)</f>
        <v>#NAME?</v>
      </c>
      <c r="B12">
        <v>0</v>
      </c>
      <c r="C12">
        <v>3</v>
      </c>
      <c r="F12">
        <v>0</v>
      </c>
      <c r="J12" t="b">
        <v>1</v>
      </c>
      <c r="K12" t="s">
        <v>61</v>
      </c>
      <c r="L12" t="e">
        <f ca="1">ModelRef(ALOCACAO_CAMBIAL!$F$10,1,0,0)</f>
        <v>#NAME?</v>
      </c>
    </row>
    <row r="13" spans="1:24" x14ac:dyDescent="0.3">
      <c r="A13" t="e">
        <f ca="1">ModelRef(ALOCACAO_CAMBIAL!$F$17,1,0,0)</f>
        <v>#NAME?</v>
      </c>
      <c r="B13">
        <v>0</v>
      </c>
      <c r="C13">
        <v>3</v>
      </c>
      <c r="F13">
        <v>0</v>
      </c>
      <c r="J13" t="b">
        <v>1</v>
      </c>
      <c r="K13" t="s">
        <v>72</v>
      </c>
      <c r="L13" t="e">
        <f ca="1">ModelRef(ALOCACAO_CAMBIAL!$F$17,1,0,0)</f>
        <v>#NAME?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F4454-5E8B-4FF3-A574-668A0DC3AC99}">
  <dimension ref="B2:L355"/>
  <sheetViews>
    <sheetView tabSelected="1" workbookViewId="0"/>
  </sheetViews>
  <sheetFormatPr defaultRowHeight="14.4" x14ac:dyDescent="0.3"/>
  <cols>
    <col min="2" max="2" width="21.109375" bestFit="1" customWidth="1"/>
    <col min="3" max="7" width="15.6640625" customWidth="1"/>
    <col min="8" max="8" width="8.88671875" customWidth="1"/>
    <col min="9" max="12" width="15.6640625" customWidth="1"/>
  </cols>
  <sheetData>
    <row r="2" spans="2:12" x14ac:dyDescent="0.3">
      <c r="B2" s="21" t="s">
        <v>20</v>
      </c>
      <c r="C2" s="19">
        <v>0.12</v>
      </c>
      <c r="D2" s="5" t="s">
        <v>21</v>
      </c>
    </row>
    <row r="3" spans="2:12" x14ac:dyDescent="0.3">
      <c r="B3" s="21" t="s">
        <v>22</v>
      </c>
      <c r="C3" s="19">
        <v>0.02</v>
      </c>
      <c r="D3" s="5" t="s">
        <v>21</v>
      </c>
    </row>
    <row r="4" spans="2:12" x14ac:dyDescent="0.3">
      <c r="B4" s="21" t="s">
        <v>30</v>
      </c>
      <c r="C4" s="9">
        <f>FOREX!B357</f>
        <v>5.5094000000000003</v>
      </c>
      <c r="D4" s="22">
        <f>FOREX!A357</f>
        <v>45505</v>
      </c>
    </row>
    <row r="5" spans="2:12" x14ac:dyDescent="0.3">
      <c r="B5" s="21" t="s">
        <v>38</v>
      </c>
      <c r="C5" s="9" cm="1">
        <f t="array" aca="1" ref="C5" ca="1">_xll.RiskOutput()+FOREX!B369</f>
        <v>5.3970390757118274</v>
      </c>
      <c r="D5" s="22">
        <f>FOREX!A369</f>
        <v>45870</v>
      </c>
    </row>
    <row r="6" spans="2:12" x14ac:dyDescent="0.3">
      <c r="K6" s="15" t="s">
        <v>29</v>
      </c>
      <c r="L6" s="15" t="s">
        <v>24</v>
      </c>
    </row>
    <row r="7" spans="2:12" x14ac:dyDescent="0.3">
      <c r="C7" s="15" t="s">
        <v>31</v>
      </c>
      <c r="D7" s="15" t="s">
        <v>23</v>
      </c>
      <c r="E7" s="15" t="s">
        <v>24</v>
      </c>
      <c r="F7" s="15" t="s">
        <v>25</v>
      </c>
      <c r="G7" s="15" t="s">
        <v>67</v>
      </c>
      <c r="I7" s="15" t="s">
        <v>64</v>
      </c>
      <c r="J7" s="15" t="s">
        <v>23</v>
      </c>
      <c r="K7" s="15" t="s">
        <v>62</v>
      </c>
      <c r="L7" s="15" t="s">
        <v>63</v>
      </c>
    </row>
    <row r="8" spans="2:12" x14ac:dyDescent="0.3">
      <c r="B8" s="5" t="s">
        <v>26</v>
      </c>
      <c r="C8" s="20">
        <v>330000</v>
      </c>
      <c r="D8" s="16">
        <f ca="1">$C$10*(1-$D$11)</f>
        <v>375621.75</v>
      </c>
      <c r="E8" s="16">
        <f ca="1">D8*C2</f>
        <v>45074.61</v>
      </c>
      <c r="F8" s="16">
        <f ca="1">D8+E8</f>
        <v>420696.36</v>
      </c>
      <c r="G8" s="30">
        <f ca="1">F8/D8-1</f>
        <v>0.11999999999999988</v>
      </c>
      <c r="I8" s="26">
        <v>1</v>
      </c>
      <c r="J8" s="29">
        <v>0</v>
      </c>
      <c r="K8" s="28">
        <f ca="1">_xll.RiskTarget($F$17,0,I8)</f>
        <v>6.1874765982551788E-2</v>
      </c>
      <c r="L8" s="16" cm="1">
        <f t="array" aca="1" ref="L8" ca="1">_xll.RiskMean($E$10,I8)</f>
        <v>64392.299999999079</v>
      </c>
    </row>
    <row r="9" spans="2:12" x14ac:dyDescent="0.3">
      <c r="B9" s="5" t="s">
        <v>27</v>
      </c>
      <c r="C9" s="20">
        <v>37500</v>
      </c>
      <c r="D9" s="16">
        <f ca="1">$C$10*$D$11/$C$4</f>
        <v>29219.288851780599</v>
      </c>
      <c r="E9" s="16">
        <f ca="1">D9*C3</f>
        <v>584.38577703561202</v>
      </c>
      <c r="F9" s="16">
        <f ca="1">D9+E9</f>
        <v>29803.67462881621</v>
      </c>
      <c r="G9" s="30">
        <f ca="1">F9/D9-1</f>
        <v>2.0000000000000018E-2</v>
      </c>
      <c r="I9" s="26">
        <f>I8+1</f>
        <v>2</v>
      </c>
      <c r="J9" s="29">
        <f>J8+10%</f>
        <v>0.1</v>
      </c>
      <c r="K9" s="28">
        <f ca="1">_xll.RiskTarget($F$17,0,I9)</f>
        <v>5.1806242884616542E-2</v>
      </c>
      <c r="L9" s="16" cm="1">
        <f t="array" aca="1" ref="L9" ca="1">_xll.RiskMean($E$10,I9)</f>
        <v>59004.256767363309</v>
      </c>
    </row>
    <row r="10" spans="2:12" x14ac:dyDescent="0.3">
      <c r="B10" s="5" t="s">
        <v>36</v>
      </c>
      <c r="C10" s="16">
        <f>C8+C9*$C$4</f>
        <v>536602.5</v>
      </c>
      <c r="D10" s="16">
        <f ca="1">D8+D9*$C$4</f>
        <v>536602.5</v>
      </c>
      <c r="E10" s="16" cm="1">
        <f t="array" aca="1" ref="E10" ca="1">_xll.RiskOutput()+E8+E9*$C$5</f>
        <v>48228.562873951421</v>
      </c>
      <c r="F10" s="16" cm="1">
        <f t="array" aca="1" ref="F10" ca="1">_xll.RiskOutput()+F8+F9*$C$5</f>
        <v>581547.95657152229</v>
      </c>
      <c r="G10" s="30" cm="1">
        <f t="array" aca="1" ref="G10" ca="1">_xll.RiskOutput()+F10/D10-1</f>
        <v>8.375931265978509E-2</v>
      </c>
      <c r="I10" s="26">
        <f t="shared" ref="I10:I18" si="0">I9+1</f>
        <v>3</v>
      </c>
      <c r="J10" s="29">
        <f t="shared" ref="J10:J18" si="1">J9+10%</f>
        <v>0.2</v>
      </c>
      <c r="K10" s="28">
        <f ca="1">_xll.RiskTarget($F$17,0,I10)</f>
        <v>4.0607814770457711E-2</v>
      </c>
      <c r="L10" s="16" cm="1">
        <f t="array" aca="1" ref="L10" ca="1">_xll.RiskMean($E$10,I10)</f>
        <v>53616.213534726281</v>
      </c>
    </row>
    <row r="11" spans="2:12" x14ac:dyDescent="0.3">
      <c r="B11" s="5" t="s">
        <v>35</v>
      </c>
      <c r="C11" s="17">
        <f>C9*$C$4/C10</f>
        <v>0.38501963744112261</v>
      </c>
      <c r="D11" s="25" cm="1">
        <f t="array" aca="1" ref="D11" ca="1">_xll.RiskSimtable(J8:J18)</f>
        <v>0.30000000000000004</v>
      </c>
      <c r="E11" s="17" cm="1">
        <f t="array" aca="1" ref="E11" ca="1">_xll.RiskOutput()+E9*$C$5/E10</f>
        <v>6.5395953891358619E-2</v>
      </c>
      <c r="F11" s="17" cm="1">
        <f t="array" aca="1" ref="F11" ca="1">_xll.RiskOutput()+F9*$C$5/F10</f>
        <v>0.27659214473009636</v>
      </c>
      <c r="G11" s="30"/>
      <c r="I11" s="26">
        <f t="shared" si="0"/>
        <v>4</v>
      </c>
      <c r="J11" s="29">
        <f t="shared" si="1"/>
        <v>0.30000000000000004</v>
      </c>
      <c r="K11" s="28">
        <f ca="1">_xll.RiskTarget($F$17,0,I11)</f>
        <v>2.7133168414232439E-2</v>
      </c>
      <c r="L11" s="16" cm="1">
        <f t="array" aca="1" ref="L11" ca="1">_xll.RiskMean($E$10,I11)</f>
        <v>48228.170302089471</v>
      </c>
    </row>
    <row r="12" spans="2:12" x14ac:dyDescent="0.3">
      <c r="B12" s="5" t="s">
        <v>32</v>
      </c>
      <c r="C12" s="20">
        <v>100000</v>
      </c>
      <c r="D12" s="23">
        <f>C12</f>
        <v>100000</v>
      </c>
      <c r="E12" s="16">
        <v>0</v>
      </c>
      <c r="F12" s="16">
        <f>D12+E12</f>
        <v>100000</v>
      </c>
      <c r="G12" s="30"/>
      <c r="I12" s="26">
        <f t="shared" si="0"/>
        <v>5</v>
      </c>
      <c r="J12" s="29">
        <f t="shared" si="1"/>
        <v>0.4</v>
      </c>
      <c r="K12" s="28">
        <f ca="1">_xll.RiskTarget($F$17,0,I12)</f>
        <v>1.3636389797236088E-2</v>
      </c>
      <c r="L12" s="16" cm="1">
        <f t="array" aca="1" ref="L12" ca="1">_xll.RiskMean($E$10,I12)</f>
        <v>42840.127069452654</v>
      </c>
    </row>
    <row r="13" spans="2:12" x14ac:dyDescent="0.3">
      <c r="B13" s="5" t="s">
        <v>33</v>
      </c>
      <c r="C13" s="20">
        <v>75000</v>
      </c>
      <c r="D13" s="23">
        <f t="shared" ref="D13:D15" si="2">C13</f>
        <v>75000</v>
      </c>
      <c r="E13" s="16">
        <v>0</v>
      </c>
      <c r="F13" s="16">
        <f>D13+E13</f>
        <v>75000</v>
      </c>
      <c r="G13" s="30"/>
      <c r="I13" s="26">
        <f t="shared" si="0"/>
        <v>6</v>
      </c>
      <c r="J13" s="29">
        <f t="shared" si="1"/>
        <v>0.5</v>
      </c>
      <c r="K13" s="28">
        <f ca="1">_xll.RiskTarget($F$17,0,I13)</f>
        <v>4.0466589474306243E-3</v>
      </c>
      <c r="L13" s="16" cm="1">
        <f t="array" aca="1" ref="L13" ca="1">_xll.RiskMean($E$10,I13)</f>
        <v>37452.083836815771</v>
      </c>
    </row>
    <row r="14" spans="2:12" x14ac:dyDescent="0.3">
      <c r="B14" s="5" t="s">
        <v>37</v>
      </c>
      <c r="C14" s="16">
        <f>C12+C13*$C$4</f>
        <v>513205</v>
      </c>
      <c r="D14" s="23">
        <f t="shared" si="2"/>
        <v>513205</v>
      </c>
      <c r="E14" s="16">
        <v>0</v>
      </c>
      <c r="F14" s="16" cm="1">
        <f t="array" aca="1" ref="F14" ca="1">_xll.RiskOutput()+F12+F13*$C$5</f>
        <v>504777.93067838706</v>
      </c>
      <c r="G14" s="30" cm="1">
        <f t="array" aca="1" ref="G14" ca="1">_xll.RiskOutput()+F14/D14-1</f>
        <v>-1.6420473926818557E-2</v>
      </c>
      <c r="I14" s="26">
        <f t="shared" si="0"/>
        <v>7</v>
      </c>
      <c r="J14" s="29">
        <f t="shared" si="1"/>
        <v>0.6</v>
      </c>
      <c r="K14" s="28">
        <f ca="1">_xll.RiskTarget($F$17,0,I14)</f>
        <v>0</v>
      </c>
      <c r="L14" s="16" cm="1">
        <f t="array" aca="1" ref="L14" ca="1">_xll.RiskMean($E$10,I14)</f>
        <v>32064.040604178554</v>
      </c>
    </row>
    <row r="15" spans="2:12" x14ac:dyDescent="0.3">
      <c r="B15" s="5" t="s">
        <v>34</v>
      </c>
      <c r="C15" s="17">
        <f>C13*$C$4/C14</f>
        <v>0.80514609171773466</v>
      </c>
      <c r="D15" s="24">
        <f t="shared" si="2"/>
        <v>0.80514609171773466</v>
      </c>
      <c r="E15" s="17">
        <v>0</v>
      </c>
      <c r="F15" s="17" cm="1">
        <f t="array" aca="1" ref="F15" ca="1">_xll.RiskOutput()+F13*$C$5/F14</f>
        <v>0.80189308223993305</v>
      </c>
      <c r="G15" s="30"/>
      <c r="I15" s="26">
        <f t="shared" si="0"/>
        <v>8</v>
      </c>
      <c r="J15" s="29">
        <f t="shared" si="1"/>
        <v>0.7</v>
      </c>
      <c r="K15" s="28">
        <f ca="1">_xll.RiskTarget($F$17,0,I15)</f>
        <v>0</v>
      </c>
      <c r="L15" s="16" cm="1">
        <f t="array" aca="1" ref="L15" ca="1">_xll.RiskMean($E$10,I15)</f>
        <v>26675.997371542038</v>
      </c>
    </row>
    <row r="16" spans="2:12" x14ac:dyDescent="0.3">
      <c r="I16" s="26">
        <f t="shared" si="0"/>
        <v>9</v>
      </c>
      <c r="J16" s="29">
        <f t="shared" si="1"/>
        <v>0.79999999999999993</v>
      </c>
      <c r="K16" s="28">
        <f ca="1">_xll.RiskTarget($F$17,0,I16)</f>
        <v>0</v>
      </c>
      <c r="L16" s="16" cm="1">
        <f t="array" aca="1" ref="L16" ca="1">_xll.RiskMean($E$10,I16)</f>
        <v>21287.954138904974</v>
      </c>
    </row>
    <row r="17" spans="5:12" x14ac:dyDescent="0.3">
      <c r="E17" s="5" t="s">
        <v>28</v>
      </c>
      <c r="F17" s="18">
        <f ca="1">_xll.RiskOutput()+F10-F14</f>
        <v>76770.025893135229</v>
      </c>
      <c r="I17" s="26">
        <f t="shared" si="0"/>
        <v>10</v>
      </c>
      <c r="J17" s="29">
        <f t="shared" si="1"/>
        <v>0.89999999999999991</v>
      </c>
      <c r="K17" s="28">
        <f ca="1">_xll.RiskTarget($F$17,0,I17)</f>
        <v>0</v>
      </c>
      <c r="L17" s="16" cm="1">
        <f t="array" aca="1" ref="L17" ca="1">_xll.RiskMean($E$10,I17)</f>
        <v>15899.910906268173</v>
      </c>
    </row>
    <row r="18" spans="5:12" x14ac:dyDescent="0.3">
      <c r="E18" s="5" t="s">
        <v>29</v>
      </c>
      <c r="F18" s="27">
        <f ca="1">_xll.RiskTarget(F17,0)</f>
        <v>2.7133168414232439E-2</v>
      </c>
      <c r="I18" s="26">
        <f t="shared" si="0"/>
        <v>11</v>
      </c>
      <c r="J18" s="29">
        <f t="shared" si="1"/>
        <v>0.99999999999999989</v>
      </c>
      <c r="K18" s="28">
        <f ca="1">_xll.RiskTarget($F$17,0,I18)</f>
        <v>3.7805939562436913E-2</v>
      </c>
      <c r="L18" s="16" cm="1">
        <f t="array" aca="1" ref="L18" ca="1">_xll.RiskMean($E$10,I18)</f>
        <v>10511.867673631214</v>
      </c>
    </row>
    <row r="355" spans="5:5" x14ac:dyDescent="0.3">
      <c r="E355" s="2">
        <f>FOREX!B357</f>
        <v>5.5094000000000003</v>
      </c>
    </row>
  </sheetData>
  <conditionalFormatting sqref="C5 E10:G10 D11:F11 F14:G14 F15 F17:F18 K8:L18">
    <cfRule type="expression" dxfId="2" priority="1" stopIfTrue="1">
      <formula>RiskColorCellsSimOutput</formula>
    </cfRule>
    <cfRule type="expression" dxfId="1" priority="2" stopIfTrue="1">
      <formula>RiskColorCellsSimInput</formula>
    </cfRule>
    <cfRule type="expression" dxfId="0" priority="3" stopIfTrue="1">
      <formula>RiskColorCellsSimStatistics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BRL_USD</vt:lpstr>
      <vt:lpstr>BRL_EUR</vt:lpstr>
      <vt:lpstr>EUR_USD</vt:lpstr>
      <vt:lpstr>FOREX</vt:lpstr>
      <vt:lpstr>RiskSerializationData8</vt:lpstr>
      <vt:lpstr>ALOCACAO_CAMBIAL</vt:lpstr>
      <vt:lpstr>RiskSerializationData8!BrowseRecords</vt:lpstr>
      <vt:lpstr>RiskSerializationData8!SerializationHeader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2024-08-28T06:46:22Z</dcterms:modified>
</cp:coreProperties>
</file>